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925" activeTab="0"/>
  </bookViews>
  <sheets>
    <sheet name="Release" sheetId="1" r:id="rId1"/>
    <sheet name="Find Parts" sheetId="2" r:id="rId2"/>
    <sheet name="Data" sheetId="3" state="hidden" r:id="rId3"/>
  </sheets>
  <definedNames>
    <definedName name="BigTable">'Data'!$A$5:$I$204</definedName>
    <definedName name="BigTable1">'Data'!$A$4:$I$204</definedName>
    <definedName name="NameTable">'Data'!$B$250:$C$1698</definedName>
    <definedName name="PART_NUMBER">'Data'!$B$5:$G$28</definedName>
    <definedName name="partnumber">'Data'!$D$250:$O$455</definedName>
    <definedName name="Parts">'Data'!$A$4:$E$204</definedName>
    <definedName name="Parts2">'Data'!$E$250:$J$391</definedName>
    <definedName name="_xlnm.Print_Area" localSheetId="2">'Data'!$B$3:$I$33</definedName>
    <definedName name="_xlnm.Print_Area" localSheetId="0">'Release'!$A$1:$K$29</definedName>
    <definedName name="ref_1">'Data'!#REF!</definedName>
    <definedName name="ref_10">'Data'!$T$110</definedName>
    <definedName name="ref_2">'Data'!$D$110</definedName>
    <definedName name="ref_3">'Data'!#REF!</definedName>
    <definedName name="ref_4">'Data'!#REF!</definedName>
    <definedName name="ref_5">'Data'!$I$276</definedName>
    <definedName name="ref_6">'Data'!$L$110</definedName>
    <definedName name="ref_7">'Data'!$N$110</definedName>
    <definedName name="ref_8">'Data'!$P$110</definedName>
    <definedName name="ref_9">'Data'!$R$110</definedName>
    <definedName name="rel_1">'Release'!$D$15</definedName>
    <definedName name="rel_10">'Release'!$D$24</definedName>
    <definedName name="rel_2">'Release'!$D$17</definedName>
    <definedName name="rel_3">'Release'!#REF!</definedName>
    <definedName name="rel_4">'Release'!$D$18</definedName>
    <definedName name="rel_5">'Release'!$D$19</definedName>
    <definedName name="rel_6">'Release'!$D$20</definedName>
    <definedName name="rel_7">'Release'!$D$21</definedName>
    <definedName name="rel_8">'Release'!$D$22</definedName>
    <definedName name="rel_9">'Release'!$D$23</definedName>
    <definedName name="RELEASE_QUANTITY">'Data'!$K$21:$L$30</definedName>
    <definedName name="release_table">'Data'!$A$4:$H$54</definedName>
  </definedNames>
  <calcPr fullCalcOnLoad="1"/>
</workbook>
</file>

<file path=xl/sharedStrings.xml><?xml version="1.0" encoding="utf-8"?>
<sst xmlns="http://schemas.openxmlformats.org/spreadsheetml/2006/main" count="610" uniqueCount="248">
  <si>
    <t xml:space="preserve"> </t>
  </si>
  <si>
    <t>Find Packaging Part Numbers</t>
  </si>
  <si>
    <t>Part Number</t>
  </si>
  <si>
    <t>Date Required</t>
  </si>
  <si>
    <t>Date Submitted:</t>
  </si>
  <si>
    <t>Quantity Required</t>
  </si>
  <si>
    <t>Item</t>
  </si>
  <si>
    <t>Quantity Shipped</t>
  </si>
  <si>
    <t>Date Shipped</t>
  </si>
  <si>
    <t>No Release Today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</si>
  <si>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</si>
  <si>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</si>
  <si>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</si>
  <si>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</si>
  <si>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</si>
  <si>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</si>
  <si>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</si>
  <si>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</si>
  <si>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</si>
  <si>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</si>
  <si>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Released By:</t>
  </si>
  <si>
    <t>For Delivery To:</t>
  </si>
  <si>
    <t>Confirmed By:</t>
  </si>
  <si>
    <t>Not Confirmed</t>
  </si>
  <si>
    <t>Back Ordered</t>
  </si>
  <si>
    <t xml:space="preserve">Received By: </t>
  </si>
  <si>
    <t>Date:</t>
  </si>
  <si>
    <t>ref</t>
  </si>
  <si>
    <t>To Be Filled In By Ire-Tex Shipping</t>
  </si>
  <si>
    <t>Description</t>
  </si>
  <si>
    <t>Quantity per Bundle</t>
  </si>
  <si>
    <t>Other - See Notes</t>
  </si>
  <si>
    <t>Quantity Per Bundle</t>
  </si>
  <si>
    <t>Kevin Stauffer</t>
  </si>
  <si>
    <t>Jon Raymond</t>
  </si>
  <si>
    <t>Kurt Rozek</t>
  </si>
  <si>
    <t>908-9000</t>
  </si>
  <si>
    <t>Spring Trap</t>
  </si>
  <si>
    <t>930-2026</t>
  </si>
  <si>
    <t>930-2401</t>
  </si>
  <si>
    <t>InRo Bronze Omni-BLACK</t>
  </si>
  <si>
    <t>930-2410</t>
  </si>
  <si>
    <t>930-2456</t>
  </si>
  <si>
    <t>InRo Bronze LCR-BL Met Gr</t>
  </si>
  <si>
    <t>930-2504</t>
  </si>
  <si>
    <t>InRo Silver MiniMonitor-BLACK</t>
  </si>
  <si>
    <t>930-2510</t>
  </si>
  <si>
    <t>930-2526</t>
  </si>
  <si>
    <t>930-2556</t>
  </si>
  <si>
    <t>InRo Silver LCR-BL Met Gr</t>
  </si>
  <si>
    <t>930-2604</t>
  </si>
  <si>
    <t>InRo Gold MiniMonitor-BLACK</t>
  </si>
  <si>
    <t>930-2606</t>
  </si>
  <si>
    <t>930-2710</t>
  </si>
  <si>
    <t>InRo Platinum Sub Encl-BLACK</t>
  </si>
  <si>
    <t>930-3601</t>
  </si>
  <si>
    <t>OnWa Gold Omni-BLACK</t>
  </si>
  <si>
    <t>930-3608</t>
  </si>
  <si>
    <t>930-4406</t>
  </si>
  <si>
    <t>OnWa Bronze LCR-BLACK</t>
  </si>
  <si>
    <t>930-4409</t>
  </si>
  <si>
    <t>InWa Bronze/4 Sub Encl-BLACK</t>
  </si>
  <si>
    <t>930-4441</t>
  </si>
  <si>
    <t>InWa Bronze/4 Omni-BLACK</t>
  </si>
  <si>
    <t>930-4446</t>
  </si>
  <si>
    <t>930-4459</t>
  </si>
  <si>
    <t>InWa Bronze/6 Sub Encl-BLACK</t>
  </si>
  <si>
    <t>930-4479</t>
  </si>
  <si>
    <t>930-4514</t>
  </si>
  <si>
    <t>930-4545</t>
  </si>
  <si>
    <t>930-4641</t>
  </si>
  <si>
    <t>InWa Gold/4 Omni-BLACK</t>
  </si>
  <si>
    <t>930-4655</t>
  </si>
  <si>
    <t>InWa Gold/6 Monitor-BLACK</t>
  </si>
  <si>
    <t>930-4656</t>
  </si>
  <si>
    <t>InCe Mini LCR</t>
  </si>
  <si>
    <t>930-5501</t>
  </si>
  <si>
    <t>930-5555</t>
  </si>
  <si>
    <t>930-6501</t>
  </si>
  <si>
    <t>InRo Mini LCR</t>
  </si>
  <si>
    <t>InRo Silver Omni-BLACK</t>
  </si>
  <si>
    <t>InRo Silver Monitor-BLACK</t>
  </si>
  <si>
    <t>InRo Platinum LCR-BLACK</t>
  </si>
  <si>
    <t>OnWa Gold MiniMonitor-BLACK</t>
  </si>
  <si>
    <t>InWa Mini LCR</t>
  </si>
  <si>
    <t>InWa Silver/6 Monitor-BLACK</t>
  </si>
  <si>
    <t>Pedestal, IR Silver Omni Black</t>
  </si>
  <si>
    <t>NCB rectangular</t>
  </si>
  <si>
    <t>Packaging Part Number</t>
  </si>
  <si>
    <t>930-2106</t>
  </si>
  <si>
    <t>InRo Bronze Sub Encl ~ InRo Bronze PowerSub</t>
  </si>
  <si>
    <t>930-2501</t>
  </si>
  <si>
    <t>930-2505</t>
  </si>
  <si>
    <t>InRo Silver Sub Encl ~ InRo Silver PowerSub</t>
  </si>
  <si>
    <t>930-2525</t>
  </si>
  <si>
    <t>Pedestal, IR Bronze LCR ~ Pedestal, IR Silver LCR</t>
  </si>
  <si>
    <t>InRo Gold LCR ~ InRo Gold Center</t>
  </si>
  <si>
    <t>930-2609</t>
  </si>
  <si>
    <t>InRo Gold Sub Encl ~ InRo Gold PowerSub</t>
  </si>
  <si>
    <t>930-3408</t>
  </si>
  <si>
    <t>OnWa Bronze Surround RT&amp;LT ~ OnWa Silver Surround RT&amp;LT</t>
  </si>
  <si>
    <t>930-3604</t>
  </si>
  <si>
    <t>OnWa Gold Surround RT&amp;LT</t>
  </si>
  <si>
    <t>930-4146</t>
  </si>
  <si>
    <t>930-4448</t>
  </si>
  <si>
    <t>InWa Bronze/4 Surround RT&amp;LT ~ InWa Silver/4 Surround RT&amp;LT</t>
  </si>
  <si>
    <t>InWa Bronze/10 Sub ~ InCe Bronze/8 LCR</t>
  </si>
  <si>
    <t>InWa Silver/4 Omni ~ InWa Silver 4 MiniMonitor</t>
  </si>
  <si>
    <t>InWa Bronze/4 LCR ~ InWa Silver/4 Monitor</t>
  </si>
  <si>
    <t>930-4555</t>
  </si>
  <si>
    <t>930-4599</t>
  </si>
  <si>
    <t>InWa Silver 15 Power Sub</t>
  </si>
  <si>
    <t>930-5406</t>
  </si>
  <si>
    <t>InCe Silver/6 MiniMonitor RT&amp;LT ~ InCe Gold/6 Omni RT</t>
  </si>
  <si>
    <t>InCe Silver/6 Omni RT&amp;LT</t>
  </si>
  <si>
    <t>InWa Silver 6 LCR ~ InWa Gold/6 MiniMonitor ~ InCe Silver/6 Monitor</t>
  </si>
  <si>
    <t>930-5604</t>
  </si>
  <si>
    <t>InCo Silver Omni  2 RT&amp;LT</t>
  </si>
  <si>
    <t>999-0002</t>
  </si>
  <si>
    <t>Product Description</t>
  </si>
  <si>
    <t>930-5166</t>
  </si>
  <si>
    <t>E-mail This Form To:   customer.service@ire-tex.com</t>
  </si>
  <si>
    <t>999-7000</t>
  </si>
  <si>
    <t>Amplifier Carton</t>
  </si>
  <si>
    <t>875-5552</t>
  </si>
  <si>
    <t>875-5554</t>
  </si>
  <si>
    <t>875-5555</t>
  </si>
  <si>
    <t>912-5551</t>
  </si>
  <si>
    <t>912-5651</t>
  </si>
  <si>
    <t>912-5652</t>
  </si>
  <si>
    <t>912-0546</t>
  </si>
  <si>
    <t>Foam Deflector, IC Bronz/8 LCR</t>
  </si>
  <si>
    <t>912-0566</t>
  </si>
  <si>
    <t>912-0567</t>
  </si>
  <si>
    <t>Foam Deflector, IC Gold/8 MiniMon Right</t>
  </si>
  <si>
    <t>Foam Deflector, IC Gold/8 MiniMon Left</t>
  </si>
  <si>
    <t>912-3608</t>
  </si>
  <si>
    <t>Foam Deflector, OW Gold Surround</t>
  </si>
  <si>
    <t>912-4648</t>
  </si>
  <si>
    <t>Foam Delfector, IW Gld Surround/4 Rev A</t>
  </si>
  <si>
    <t>915-4642</t>
  </si>
  <si>
    <t>915-4656</t>
  </si>
  <si>
    <t>930-2625</t>
  </si>
  <si>
    <t>930-3106</t>
  </si>
  <si>
    <t>930-3600</t>
  </si>
  <si>
    <t>999-4656</t>
  </si>
  <si>
    <t>911-0406</t>
  </si>
  <si>
    <t>911-0418</t>
  </si>
  <si>
    <t>911-0424</t>
  </si>
  <si>
    <t>911-0428</t>
  </si>
  <si>
    <t>911-0466</t>
  </si>
  <si>
    <t>911-0479</t>
  </si>
  <si>
    <t>911-1204</t>
  </si>
  <si>
    <t>911-2100</t>
  </si>
  <si>
    <t>911-3315</t>
  </si>
  <si>
    <t>911-4413</t>
  </si>
  <si>
    <t>Length</t>
  </si>
  <si>
    <t>Width</t>
  </si>
  <si>
    <t>Box Material</t>
  </si>
  <si>
    <t>Depth</t>
  </si>
  <si>
    <t>Find Packaging Sizes</t>
  </si>
  <si>
    <t>Outside</t>
  </si>
  <si>
    <t>Inside</t>
  </si>
  <si>
    <t>N/A</t>
  </si>
  <si>
    <t>275BC</t>
  </si>
  <si>
    <t>275C</t>
  </si>
  <si>
    <t>200C</t>
  </si>
  <si>
    <t>Description:</t>
  </si>
  <si>
    <t>915-001</t>
  </si>
  <si>
    <t>915-002</t>
  </si>
  <si>
    <t>200B</t>
  </si>
  <si>
    <t>Grill Box, Medium  (Korrvu)</t>
  </si>
  <si>
    <t>Grill Box, Large  (Korrvu)</t>
  </si>
  <si>
    <t>930-2600</t>
  </si>
  <si>
    <t>912-5601</t>
  </si>
  <si>
    <t>930-0000</t>
  </si>
  <si>
    <t>930-2605</t>
  </si>
  <si>
    <t>InRo Gold Monitor</t>
  </si>
  <si>
    <t>InWa Gold LCR Carton</t>
  </si>
  <si>
    <t>InWa Gold 6 LCR</t>
  </si>
  <si>
    <t>InRo Gold Omni</t>
  </si>
  <si>
    <t>InWa McIntosh Speaker</t>
  </si>
  <si>
    <t>InWa Gold LCR Grill Box</t>
  </si>
  <si>
    <t>InWa Gold LCR Wrapper</t>
  </si>
  <si>
    <t>Foam Deflector, ICGOOMNREVD RIGHT</t>
  </si>
  <si>
    <t>Foam Deflector, ICGOOMNREVD LEFT</t>
  </si>
  <si>
    <t>Foam Deflector, IC Mini LCR</t>
  </si>
  <si>
    <t>Foam Deflector, ICSiOmn</t>
  </si>
  <si>
    <t>OnWa Mini LCR 3.0</t>
  </si>
  <si>
    <t>OnWa Gold 4 Surround NEW DESIGN</t>
  </si>
  <si>
    <t>911-1218</t>
  </si>
  <si>
    <t>930-3107</t>
  </si>
  <si>
    <t>Foam, InWa Gold 4 Classic</t>
  </si>
  <si>
    <t>930-3108</t>
  </si>
  <si>
    <t>InRo Mini LCR 3.0, Custom "B", 66"</t>
  </si>
  <si>
    <t>InRo Mini LCR 3.0, Custom "A", 56"</t>
  </si>
  <si>
    <t>930-7006</t>
  </si>
  <si>
    <t>Foam, InCe Silver Mon</t>
  </si>
  <si>
    <t>Foam, InCe Silver MiniMon Left</t>
  </si>
  <si>
    <t>Foam, InCe Silver MiniMon Right</t>
  </si>
  <si>
    <t>Foam, Acoustic X</t>
  </si>
  <si>
    <t>Foam, Acoustic B -B1818, 175 per box</t>
  </si>
  <si>
    <t>Foam, Acoustic, J - B1818, 340 per box</t>
  </si>
  <si>
    <t>Foam, Acoustic, C B1818, 80 per box</t>
  </si>
  <si>
    <t>Foam, Acoustic, D, - B1818, 40 per box</t>
  </si>
  <si>
    <t>Foam, Acoustic, E - B1818, 24 per box</t>
  </si>
  <si>
    <t>Foam, Acoustic, FOAM Y - V4010</t>
  </si>
  <si>
    <t>Foam, Acoustic, G - B1818, 55 per box</t>
  </si>
  <si>
    <t>Foam, Acoustic, A - B1818, 400 per box</t>
  </si>
  <si>
    <t>Foam, Acoustic, F-B1818,  20 per box</t>
  </si>
  <si>
    <t>InWa Silver 4 LCR ~ InWa Gold 4 Surround</t>
  </si>
  <si>
    <t>930-2628</t>
  </si>
  <si>
    <t>930-2660</t>
  </si>
  <si>
    <t>InRo Classic Gold LCR</t>
  </si>
  <si>
    <t>930-2527</t>
  </si>
  <si>
    <t>930-2726</t>
  </si>
  <si>
    <t>930-4676</t>
  </si>
  <si>
    <t>InWa Gold 10 LCR</t>
  </si>
  <si>
    <t>930-2121</t>
  </si>
  <si>
    <t>930-2607</t>
  </si>
  <si>
    <t>InRo Classic Gold Center</t>
  </si>
  <si>
    <t>912-5552</t>
  </si>
  <si>
    <t>Foam Deflector, InCe Silver Omni SE</t>
  </si>
  <si>
    <t xml:space="preserve">Pedestal, InRo Mini LCR ~ Pedestal, InRo Bronze Omni </t>
  </si>
  <si>
    <t xml:space="preserve">Pedestal, InRo Gold Monitor </t>
  </si>
  <si>
    <t xml:space="preserve">Pedestal, InRo Gold Omni </t>
  </si>
  <si>
    <t xml:space="preserve">Pedestal, InRo Silver MiniMonitor </t>
  </si>
  <si>
    <t xml:space="preserve">Pedestal, IR Gold LCR </t>
  </si>
  <si>
    <t>Pedestal, InRo Platinum LCR</t>
  </si>
  <si>
    <t>930-2707</t>
  </si>
  <si>
    <t>InRo Platinum Center</t>
  </si>
  <si>
    <t>999-0165</t>
  </si>
  <si>
    <t>NCB, R Bracket Box</t>
  </si>
  <si>
    <t>912-5602</t>
  </si>
  <si>
    <t>912-5603</t>
  </si>
  <si>
    <t>Foam Deflector, InCe Gold 8 Omni SE Right</t>
  </si>
  <si>
    <t>Foam Deflector, InCe Gold 8 Omni SE Left</t>
  </si>
  <si>
    <t>InCe Gold/8 MiniMonitor RT&amp;LT ~ InCe Gold/8 Omni SE RT&amp;LT</t>
  </si>
  <si>
    <t>Version 1.15</t>
  </si>
  <si>
    <t>Release Example</t>
  </si>
  <si>
    <t>Brian Page</t>
  </si>
  <si>
    <t>Joe Dirt</t>
  </si>
  <si>
    <t>Svengali</t>
  </si>
  <si>
    <t>Leisure Suit Larry</t>
  </si>
  <si>
    <t>Anna Banana</t>
  </si>
  <si>
    <t>Foghorn Leghorn</t>
  </si>
  <si>
    <t>To Be Determined</t>
  </si>
  <si>
    <t>Some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</si>
</sst>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\ h:mm\ AM/PM"/>
    <numFmt numFmtId="166" formatCode="mmmm\ d\,\ yyyy"/>
    <numFmt numFmtId="167" formatCode="00000"/>
    <numFmt numFmtId="168" formatCode="0.000"/>
  </numFmts>
  <fonts count="30">
    <font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6"/>
      <color indexed="13"/>
      <name val="Arial"/>
      <family val="2"/>
    </font>
    <font>
      <b/>
      <sz val="9"/>
      <color indexed="10"/>
      <name val="Arial"/>
      <family val="2"/>
    </font>
    <font>
      <sz val="9"/>
      <color indexed="53"/>
      <name val="Arial"/>
      <family val="2"/>
    </font>
    <font>
      <b/>
      <sz val="10"/>
      <color indexed="12"/>
      <name val="Arial"/>
      <family val="2"/>
    </font>
    <font>
      <sz val="10"/>
      <name val="partnumber"/>
      <family val="0"/>
    </font>
    <font>
      <b/>
      <sz val="12"/>
      <name val="partnumber"/>
      <family val="0"/>
    </font>
    <font>
      <b/>
      <sz val="12"/>
      <name val="Abadi MT Condensed Light"/>
      <family val="2"/>
    </font>
    <font>
      <b/>
      <sz val="12"/>
      <color indexed="10"/>
      <name val="Abadi MT Condensed Light"/>
      <family val="2"/>
    </font>
    <font>
      <sz val="10"/>
      <name val="Abadi MT Condensed Light"/>
      <family val="2"/>
    </font>
    <font>
      <b/>
      <sz val="2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7"/>
      <name val="Arial"/>
      <family val="2"/>
    </font>
    <font>
      <sz val="18"/>
      <name val="Arial"/>
      <family val="2"/>
    </font>
    <font>
      <b/>
      <sz val="16"/>
      <color indexed="17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8"/>
      <name val="Arial"/>
      <family val="0"/>
    </font>
    <font>
      <b/>
      <sz val="16"/>
      <color indexed="12"/>
      <name val="Arial"/>
      <family val="0"/>
    </font>
    <font>
      <b/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 vertical="top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0" xfId="0" applyFont="1" applyAlignment="1">
      <alignment horizontal="right" vertical="center"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2" borderId="0" xfId="0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13" fontId="0" fillId="0" borderId="4" xfId="0" applyNumberFormat="1" applyBorder="1" applyAlignment="1" applyProtection="1">
      <alignment horizontal="center"/>
      <protection/>
    </xf>
    <xf numFmtId="13" fontId="4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4" xfId="0" applyNumberForma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right"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3" fillId="0" borderId="4" xfId="0" applyFont="1" applyFill="1" applyBorder="1" applyAlignment="1">
      <alignment horizontal="center"/>
    </xf>
    <xf numFmtId="13" fontId="0" fillId="0" borderId="4" xfId="0" applyNumberFormat="1" applyFill="1" applyBorder="1" applyAlignment="1" applyProtection="1">
      <alignment horizontal="center"/>
      <protection/>
    </xf>
    <xf numFmtId="49" fontId="27" fillId="0" borderId="4" xfId="0" applyNumberFormat="1" applyFont="1" applyFill="1" applyBorder="1" applyAlignment="1">
      <alignment horizontal="center"/>
    </xf>
    <xf numFmtId="0" fontId="27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/>
    </xf>
    <xf numFmtId="49" fontId="27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3" fontId="4" fillId="0" borderId="4" xfId="0" applyNumberFormat="1" applyFont="1" applyFill="1" applyBorder="1" applyAlignment="1">
      <alignment horizontal="center"/>
    </xf>
    <xf numFmtId="13" fontId="10" fillId="4" borderId="12" xfId="0" applyNumberFormat="1" applyFont="1" applyFill="1" applyBorder="1" applyAlignment="1">
      <alignment horizontal="center"/>
    </xf>
    <xf numFmtId="13" fontId="23" fillId="0" borderId="4" xfId="0" applyNumberFormat="1" applyFont="1" applyFill="1" applyBorder="1" applyAlignment="1">
      <alignment horizontal="center"/>
    </xf>
    <xf numFmtId="13" fontId="0" fillId="0" borderId="4" xfId="0" applyNumberFormat="1" applyFont="1" applyFill="1" applyBorder="1" applyAlignment="1" applyProtection="1">
      <alignment horizontal="center"/>
      <protection/>
    </xf>
    <xf numFmtId="13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23" fillId="0" borderId="1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3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165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168" fontId="22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7"/>
  <sheetViews>
    <sheetView showGridLines="0" showRowColHeaders="0" showZeros="0" tabSelected="1" showOutlineSymbols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4.7109375" style="0" customWidth="1"/>
    <col min="3" max="3" width="16.7109375" style="0" customWidth="1"/>
    <col min="4" max="4" width="10.7109375" style="0" customWidth="1"/>
    <col min="5" max="5" width="15.00390625" style="0" customWidth="1"/>
    <col min="6" max="6" width="32.57421875" style="0" customWidth="1"/>
    <col min="7" max="7" width="12.421875" style="0" customWidth="1"/>
    <col min="8" max="8" width="10.8515625" style="0" customWidth="1"/>
    <col min="9" max="9" width="13.00390625" style="0" customWidth="1"/>
  </cols>
  <sheetData>
    <row r="1" spans="1:10" ht="30.75" customHeight="1">
      <c r="A1" s="102" t="s">
        <v>239</v>
      </c>
      <c r="B1" s="102"/>
      <c r="C1" s="102"/>
      <c r="D1" s="102"/>
      <c r="E1" s="102"/>
      <c r="F1" s="43" t="s">
        <v>4</v>
      </c>
      <c r="G1" s="97">
        <f ca="1">+(NOW())</f>
        <v>39419.521163310186</v>
      </c>
      <c r="H1" s="97"/>
      <c r="I1" s="106">
        <f ca="1">+NOW()</f>
        <v>39419.521163310186</v>
      </c>
      <c r="J1" s="106"/>
    </row>
    <row r="2" ht="12.75">
      <c r="C2" s="49" t="s">
        <v>238</v>
      </c>
    </row>
    <row r="3" spans="2:10" ht="17.25" customHeight="1">
      <c r="B3" s="92"/>
      <c r="C3" s="92"/>
      <c r="D3" s="6"/>
      <c r="E3" s="1"/>
      <c r="F3" s="10" t="s">
        <v>20</v>
      </c>
      <c r="I3" s="44">
        <f>+IF(OR(Data!K8=5,Data!K13=3),"Notes:","")</f>
      </c>
      <c r="J3" s="45"/>
    </row>
    <row r="4" spans="4:10" ht="12.75">
      <c r="D4" s="98"/>
      <c r="E4" s="98"/>
      <c r="F4" s="10"/>
      <c r="I4" s="93"/>
      <c r="J4" s="94"/>
    </row>
    <row r="5" spans="3:10" ht="17.25" customHeight="1">
      <c r="C5" s="3"/>
      <c r="F5" s="10" t="s">
        <v>21</v>
      </c>
      <c r="I5" s="95"/>
      <c r="J5" s="96"/>
    </row>
    <row r="6" spans="3:10" ht="12.75">
      <c r="C6" s="3"/>
      <c r="F6" s="10"/>
      <c r="I6" s="95"/>
      <c r="J6" s="96"/>
    </row>
    <row r="7" spans="4:10" ht="16.5" customHeight="1">
      <c r="D7" s="98"/>
      <c r="E7" s="98"/>
      <c r="F7" s="10" t="s">
        <v>22</v>
      </c>
      <c r="I7" s="104"/>
      <c r="J7" s="105"/>
    </row>
    <row r="9" ht="3" customHeight="1" thickBot="1"/>
    <row r="10" spans="4:5" ht="13.5" hidden="1" thickBot="1">
      <c r="D10" s="11"/>
      <c r="E10" s="11"/>
    </row>
    <row r="11" ht="20.25" customHeight="1" hidden="1" thickBot="1"/>
    <row r="12" spans="4:10" ht="15.75" customHeight="1">
      <c r="D12" s="103" t="s">
        <v>121</v>
      </c>
      <c r="E12" s="103"/>
      <c r="F12" s="103"/>
      <c r="H12" s="99" t="s">
        <v>28</v>
      </c>
      <c r="I12" s="100"/>
      <c r="J12" s="101"/>
    </row>
    <row r="13" spans="3:10" ht="14.25" customHeight="1">
      <c r="C13" s="91"/>
      <c r="D13" s="91"/>
      <c r="E13" s="91"/>
      <c r="H13" s="7"/>
      <c r="J13" s="8"/>
    </row>
    <row r="14" spans="2:10" ht="26.25" customHeight="1">
      <c r="B14" s="1" t="s">
        <v>6</v>
      </c>
      <c r="C14" s="22" t="s">
        <v>2</v>
      </c>
      <c r="D14" s="22" t="s">
        <v>5</v>
      </c>
      <c r="E14" s="22" t="s">
        <v>3</v>
      </c>
      <c r="F14" s="22" t="s">
        <v>29</v>
      </c>
      <c r="G14" s="22" t="s">
        <v>32</v>
      </c>
      <c r="H14" s="23" t="s">
        <v>7</v>
      </c>
      <c r="I14" s="23" t="s">
        <v>8</v>
      </c>
      <c r="J14" s="23" t="s">
        <v>24</v>
      </c>
    </row>
    <row r="15" spans="2:10" ht="30" customHeight="1">
      <c r="B15" s="19">
        <v>1</v>
      </c>
      <c r="C15" s="1"/>
      <c r="D15" s="50">
        <v>0</v>
      </c>
      <c r="E15" s="51"/>
      <c r="F15" s="20">
        <f>+VLOOKUP(Data!AB205,Parts,3)</f>
        <v>0</v>
      </c>
      <c r="G15" s="21">
        <f>+VLOOKUP(Data!AB205,Parts,5)</f>
        <v>0</v>
      </c>
      <c r="H15" s="52">
        <v>0</v>
      </c>
      <c r="I15" s="51"/>
      <c r="J15" s="52">
        <v>0</v>
      </c>
    </row>
    <row r="16" spans="2:10" ht="30" customHeight="1">
      <c r="B16" s="19">
        <v>2</v>
      </c>
      <c r="D16" s="50">
        <v>0</v>
      </c>
      <c r="E16" s="51"/>
      <c r="F16" s="20">
        <f>+VLOOKUP(Data!AD205,Parts,3)</f>
        <v>0</v>
      </c>
      <c r="G16" s="21">
        <f>+VLOOKUP(Data!AD205,Parts,5)</f>
        <v>0</v>
      </c>
      <c r="H16" s="52">
        <v>0</v>
      </c>
      <c r="I16" s="51"/>
      <c r="J16" s="52">
        <v>0</v>
      </c>
    </row>
    <row r="17" spans="2:10" ht="30" customHeight="1">
      <c r="B17" s="19">
        <v>3</v>
      </c>
      <c r="D17" s="50">
        <v>0</v>
      </c>
      <c r="E17" s="51"/>
      <c r="F17" s="20" t="e">
        <f>+VLOOKUP(Data!AF205,Parts,3)</f>
        <v>#N/A</v>
      </c>
      <c r="G17" s="21" t="e">
        <f>+VLOOKUP(Data!AF205,Parts,5)</f>
        <v>#N/A</v>
      </c>
      <c r="H17" s="52">
        <v>0</v>
      </c>
      <c r="I17" s="51"/>
      <c r="J17" s="52">
        <v>0</v>
      </c>
    </row>
    <row r="18" spans="2:10" ht="30" customHeight="1">
      <c r="B18" s="19">
        <v>4</v>
      </c>
      <c r="C18">
        <v>0</v>
      </c>
      <c r="D18" s="50">
        <v>0</v>
      </c>
      <c r="E18" s="51"/>
      <c r="F18" s="20" t="e">
        <f>+VLOOKUP(Data!AH205,Parts,3)</f>
        <v>#N/A</v>
      </c>
      <c r="G18" s="21" t="e">
        <f>+VLOOKUP(Data!AH205,Parts,5)</f>
        <v>#N/A</v>
      </c>
      <c r="H18" s="52">
        <v>0</v>
      </c>
      <c r="I18" s="51"/>
      <c r="J18" s="52">
        <v>0</v>
      </c>
    </row>
    <row r="19" spans="2:10" ht="30" customHeight="1">
      <c r="B19" s="19">
        <v>5</v>
      </c>
      <c r="D19" s="50">
        <v>0</v>
      </c>
      <c r="E19" s="51"/>
      <c r="F19" s="20" t="e">
        <f>+VLOOKUP(Data!AJ205,Parts,3)</f>
        <v>#N/A</v>
      </c>
      <c r="G19" s="21" t="e">
        <f>+VLOOKUP(Data!AJ205,Parts,5)</f>
        <v>#N/A</v>
      </c>
      <c r="H19" s="52">
        <v>0</v>
      </c>
      <c r="I19" s="51"/>
      <c r="J19" s="52">
        <v>0</v>
      </c>
    </row>
    <row r="20" spans="2:10" ht="30" customHeight="1">
      <c r="B20" s="19">
        <v>6</v>
      </c>
      <c r="D20" s="50">
        <v>0</v>
      </c>
      <c r="E20" s="51"/>
      <c r="F20" s="20" t="e">
        <f>+VLOOKUP(Data!AL205,Parts,3)</f>
        <v>#N/A</v>
      </c>
      <c r="G20" s="21" t="e">
        <f>+VLOOKUP(Data!AL205,Parts,5)</f>
        <v>#N/A</v>
      </c>
      <c r="H20" s="52">
        <v>0</v>
      </c>
      <c r="I20" s="51"/>
      <c r="J20" s="52">
        <v>0</v>
      </c>
    </row>
    <row r="21" spans="2:10" ht="30" customHeight="1">
      <c r="B21" s="19">
        <v>7</v>
      </c>
      <c r="D21" s="50">
        <v>0</v>
      </c>
      <c r="E21" s="51"/>
      <c r="F21" s="20" t="e">
        <f>+VLOOKUP(Data!AN205,Parts,3)</f>
        <v>#N/A</v>
      </c>
      <c r="G21" s="21" t="e">
        <f>+VLOOKUP(Data!AN205,Parts,5)</f>
        <v>#N/A</v>
      </c>
      <c r="H21" s="52">
        <v>0</v>
      </c>
      <c r="I21" s="51"/>
      <c r="J21" s="52">
        <v>0</v>
      </c>
    </row>
    <row r="22" spans="2:10" ht="30" customHeight="1">
      <c r="B22" s="19">
        <v>8</v>
      </c>
      <c r="D22" s="50">
        <v>0</v>
      </c>
      <c r="E22" s="51"/>
      <c r="F22" s="20" t="e">
        <f>+VLOOKUP(Data!AP205,Parts,3)</f>
        <v>#N/A</v>
      </c>
      <c r="G22" s="21" t="e">
        <f>+VLOOKUP(Data!AP205,Parts,5)</f>
        <v>#N/A</v>
      </c>
      <c r="H22" s="52">
        <v>0</v>
      </c>
      <c r="I22" s="51"/>
      <c r="J22" s="52">
        <v>0</v>
      </c>
    </row>
    <row r="23" spans="2:10" ht="30" customHeight="1">
      <c r="B23" s="19">
        <v>9</v>
      </c>
      <c r="D23" s="50">
        <v>0</v>
      </c>
      <c r="E23" s="51"/>
      <c r="F23" s="20" t="e">
        <f>+VLOOKUP(Data!AR205,Parts,3)</f>
        <v>#N/A</v>
      </c>
      <c r="G23" s="21" t="e">
        <f>+VLOOKUP(Data!AR205,Parts,5)</f>
        <v>#N/A</v>
      </c>
      <c r="H23" s="52">
        <v>0</v>
      </c>
      <c r="I23" s="51"/>
      <c r="J23" s="52">
        <v>0</v>
      </c>
    </row>
    <row r="24" spans="2:10" ht="30" customHeight="1">
      <c r="B24" s="19">
        <v>10</v>
      </c>
      <c r="D24" s="50">
        <v>0</v>
      </c>
      <c r="E24" s="51"/>
      <c r="F24" s="20" t="e">
        <f>+VLOOKUP(Data!AT205,Parts,3)</f>
        <v>#N/A</v>
      </c>
      <c r="G24" s="21" t="e">
        <f>+VLOOKUP(Data!AT205,Parts,5)</f>
        <v>#N/A</v>
      </c>
      <c r="H24" s="52">
        <v>0</v>
      </c>
      <c r="I24" s="51"/>
      <c r="J24" s="52">
        <v>0</v>
      </c>
    </row>
    <row r="27" spans="3:9" ht="13.5" thickBot="1">
      <c r="C27" s="5" t="s">
        <v>25</v>
      </c>
      <c r="D27" s="4"/>
      <c r="E27" s="4"/>
      <c r="F27" s="4"/>
      <c r="G27" s="4"/>
      <c r="H27" s="5" t="s">
        <v>26</v>
      </c>
      <c r="I27" s="9"/>
    </row>
  </sheetData>
  <sheetProtection password="DF4E" sheet="1" objects="1" scenarios="1"/>
  <mergeCells count="13">
    <mergeCell ref="G1:H1"/>
    <mergeCell ref="D4:E4"/>
    <mergeCell ref="D7:E7"/>
    <mergeCell ref="H12:J12"/>
    <mergeCell ref="A1:E1"/>
    <mergeCell ref="D12:F12"/>
    <mergeCell ref="I7:J7"/>
    <mergeCell ref="I1:J1"/>
    <mergeCell ref="C13:E13"/>
    <mergeCell ref="B3:C3"/>
    <mergeCell ref="I4:J4"/>
    <mergeCell ref="I5:J5"/>
    <mergeCell ref="I6:J6"/>
  </mergeCells>
  <printOptions/>
  <pageMargins left="0.75" right="0.59" top="1" bottom="1" header="0.5" footer="0.5"/>
  <pageSetup fitToHeight="1" fitToWidth="1" horizontalDpi="300" verticalDpi="300" orientation="landscape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2:M21"/>
  <sheetViews>
    <sheetView showGridLines="0" showRowColHeaders="0" showZeros="0" showOutlineSymbols="0" zoomScale="120" zoomScaleNormal="120" workbookViewId="0" topLeftCell="A1">
      <selection activeCell="G23" sqref="G23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11.140625" style="0" customWidth="1"/>
    <col min="8" max="8" width="9.00390625" style="0" customWidth="1"/>
    <col min="9" max="9" width="9.7109375" style="0" customWidth="1"/>
    <col min="10" max="10" width="9.28125" style="0" customWidth="1"/>
    <col min="12" max="12" width="4.28125" style="0" customWidth="1"/>
    <col min="13" max="13" width="2.57421875" style="0" customWidth="1"/>
  </cols>
  <sheetData>
    <row r="1" ht="13.5" thickBot="1"/>
    <row r="2" spans="3:13" ht="13.5" thickTop="1">
      <c r="C2" s="113" t="s">
        <v>1</v>
      </c>
      <c r="D2" s="88"/>
      <c r="E2" s="88"/>
      <c r="F2" s="88"/>
      <c r="G2" s="88"/>
      <c r="H2" s="88"/>
      <c r="I2" s="88"/>
      <c r="J2" s="88"/>
      <c r="K2" s="88"/>
      <c r="L2" s="88"/>
      <c r="M2" s="114"/>
    </row>
    <row r="3" spans="3:13" ht="13.5" thickBot="1">
      <c r="C3" s="115"/>
      <c r="D3" s="107"/>
      <c r="E3" s="107"/>
      <c r="F3" s="107"/>
      <c r="G3" s="107"/>
      <c r="H3" s="107"/>
      <c r="I3" s="107"/>
      <c r="J3" s="107"/>
      <c r="K3" s="107"/>
      <c r="L3" s="107"/>
      <c r="M3" s="116"/>
    </row>
    <row r="4" spans="3:13" ht="13.5" thickTop="1">
      <c r="C4" s="36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3:13" ht="12.75">
      <c r="C5" s="36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3:13" ht="12.75">
      <c r="C6" s="36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3:13" ht="12.75">
      <c r="C7" s="36"/>
      <c r="G7" s="37"/>
      <c r="H7" s="37"/>
      <c r="I7" s="37"/>
      <c r="J7" s="37"/>
      <c r="K7" s="37"/>
      <c r="L7" s="37"/>
      <c r="M7" s="38"/>
    </row>
    <row r="8" spans="3:13" ht="15.75">
      <c r="C8" s="36"/>
      <c r="D8" s="111" t="s">
        <v>119</v>
      </c>
      <c r="E8" s="111"/>
      <c r="F8" s="111"/>
      <c r="G8" s="37"/>
      <c r="H8" s="118" t="s">
        <v>88</v>
      </c>
      <c r="I8" s="118"/>
      <c r="J8" s="118"/>
      <c r="K8" s="118"/>
      <c r="L8" s="37"/>
      <c r="M8" s="38"/>
    </row>
    <row r="9" spans="3:13" ht="17.25" customHeight="1">
      <c r="C9" s="36"/>
      <c r="D9" s="37"/>
      <c r="E9" s="37"/>
      <c r="F9" s="37"/>
      <c r="G9" s="39"/>
      <c r="H9" s="117" t="str">
        <f>+VLOOKUP(Data!E456,partnumber,3)</f>
        <v>930-2504</v>
      </c>
      <c r="I9" s="117"/>
      <c r="J9" s="117"/>
      <c r="K9" s="117"/>
      <c r="L9" s="37"/>
      <c r="M9" s="38"/>
    </row>
    <row r="10" spans="3:13" ht="45" customHeight="1" thickBot="1">
      <c r="C10" s="40"/>
      <c r="D10" s="41"/>
      <c r="E10" s="41"/>
      <c r="F10" s="41"/>
      <c r="G10" s="53"/>
      <c r="H10" s="107">
        <f>+VLOOKUP(Data!E456,partnumber,4)</f>
        <v>0</v>
      </c>
      <c r="I10" s="107"/>
      <c r="J10" s="107"/>
      <c r="K10" s="107"/>
      <c r="L10" s="41"/>
      <c r="M10" s="42"/>
    </row>
    <row r="11" spans="3:13" ht="27" customHeight="1" thickBot="1" thickTop="1">
      <c r="C11" s="108" t="s">
        <v>160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3:13" ht="17.25" customHeight="1" thickTop="1">
      <c r="C12" s="36"/>
      <c r="D12" s="37"/>
      <c r="E12" s="37"/>
      <c r="F12" s="37"/>
      <c r="G12" s="39"/>
      <c r="H12" s="55">
        <f>+VLOOKUP(Data!E456,partnumber,6)</f>
        <v>0</v>
      </c>
      <c r="I12" s="55"/>
      <c r="J12" s="55"/>
      <c r="K12" s="55"/>
      <c r="L12" s="37"/>
      <c r="M12" s="38"/>
    </row>
    <row r="13" spans="3:13" ht="17.25" customHeight="1">
      <c r="C13" s="36"/>
      <c r="D13" s="111" t="s">
        <v>88</v>
      </c>
      <c r="E13" s="111"/>
      <c r="F13" s="111"/>
      <c r="G13" s="39"/>
      <c r="H13" s="59" t="s">
        <v>156</v>
      </c>
      <c r="I13" s="59" t="s">
        <v>157</v>
      </c>
      <c r="J13" s="59" t="s">
        <v>159</v>
      </c>
      <c r="K13" s="59"/>
      <c r="L13" s="37"/>
      <c r="M13" s="38"/>
    </row>
    <row r="14" spans="3:13" ht="17.25" customHeight="1">
      <c r="C14" s="36"/>
      <c r="D14" s="37"/>
      <c r="E14" s="37"/>
      <c r="F14" s="37"/>
      <c r="G14" s="39"/>
      <c r="H14" s="77">
        <f>+VLOOKUP(Data!B205+1,BigTable,7)</f>
        <v>16.375</v>
      </c>
      <c r="I14" s="77">
        <f>+VLOOKUP(Data!B205+1,BigTable,8)</f>
        <v>12.625</v>
      </c>
      <c r="J14" s="77">
        <f>+VLOOKUP(Data!B205+1,BigTable,9)</f>
        <v>13</v>
      </c>
      <c r="K14" s="59" t="s">
        <v>162</v>
      </c>
      <c r="L14" s="37"/>
      <c r="M14" s="38"/>
    </row>
    <row r="15" spans="3:13" ht="17.25" customHeight="1">
      <c r="C15" s="60" t="s">
        <v>167</v>
      </c>
      <c r="D15" s="112" t="str">
        <f>+VLOOKUP(Data!B205+1,BigTable,3)</f>
        <v>InRo Silver MiniMonitor-BLACK</v>
      </c>
      <c r="E15" s="112"/>
      <c r="F15" s="112"/>
      <c r="G15" s="112"/>
      <c r="H15" s="77">
        <f>+IF(VLOOKUP(Data!B205+1,BigTable,6)="275BC",'Find Parts'!H14+0.625,'Find Parts'!H14+0.375)</f>
        <v>16.75</v>
      </c>
      <c r="I15" s="77">
        <f>+IF(VLOOKUP(Data!B205+1,BigTable,6)="275BC",'Find Parts'!I14+0.625,'Find Parts'!I14+0.375)</f>
        <v>13</v>
      </c>
      <c r="J15" s="77">
        <f>+IF(VLOOKUP(Data!B205+1,BigTable,6)="275BC",'Find Parts'!J14+1.25,'Find Parts'!J14+0.75)</f>
        <v>13.75</v>
      </c>
      <c r="K15" s="59" t="s">
        <v>161</v>
      </c>
      <c r="L15" s="37"/>
      <c r="M15" s="38"/>
    </row>
    <row r="16" spans="3:13" ht="5.25" customHeight="1">
      <c r="C16" s="36"/>
      <c r="D16" s="112"/>
      <c r="E16" s="112"/>
      <c r="F16" s="112"/>
      <c r="G16" s="112"/>
      <c r="H16" s="55">
        <f>+VLOOKUP(Data!E456,partnumber,10)</f>
        <v>0</v>
      </c>
      <c r="I16" s="55"/>
      <c r="J16" s="55"/>
      <c r="K16" s="55"/>
      <c r="L16" s="37"/>
      <c r="M16" s="38"/>
    </row>
    <row r="17" spans="3:13" ht="8.25" customHeight="1">
      <c r="C17" s="60"/>
      <c r="D17" s="112"/>
      <c r="E17" s="112"/>
      <c r="F17" s="112"/>
      <c r="G17" s="112"/>
      <c r="H17" s="61">
        <f>+VLOOKUP(Data!E456,partnumber,11)</f>
        <v>0</v>
      </c>
      <c r="I17" s="61"/>
      <c r="J17" s="61"/>
      <c r="K17" s="61"/>
      <c r="L17" s="37"/>
      <c r="M17" s="38"/>
    </row>
    <row r="18" spans="3:13" ht="7.5" customHeight="1" thickBot="1">
      <c r="C18" s="40"/>
      <c r="D18" s="41"/>
      <c r="E18" s="41"/>
      <c r="F18" s="41"/>
      <c r="G18" s="53"/>
      <c r="H18" s="54">
        <f>+VLOOKUP(Data!E456,partnumber,12)</f>
        <v>0</v>
      </c>
      <c r="I18" s="54"/>
      <c r="J18" s="54"/>
      <c r="K18" s="54"/>
      <c r="L18" s="41"/>
      <c r="M18" s="42"/>
    </row>
    <row r="19" spans="3:13" ht="13.5" thickTop="1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3:13" ht="12.7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3:13" ht="12.7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</sheetData>
  <sheetProtection password="DF4E" sheet="1" objects="1" scenarios="1"/>
  <mergeCells count="8">
    <mergeCell ref="C2:M3"/>
    <mergeCell ref="D8:F8"/>
    <mergeCell ref="H9:K9"/>
    <mergeCell ref="H8:K8"/>
    <mergeCell ref="H10:K10"/>
    <mergeCell ref="C11:M11"/>
    <mergeCell ref="D13:F13"/>
    <mergeCell ref="D15:G17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T1698"/>
  <sheetViews>
    <sheetView zoomScale="75" zoomScaleNormal="75" workbookViewId="0" topLeftCell="A1">
      <selection activeCell="K17" sqref="K17"/>
    </sheetView>
  </sheetViews>
  <sheetFormatPr defaultColWidth="9.140625" defaultRowHeight="12.75"/>
  <cols>
    <col min="1" max="1" width="5.57421875" style="12" customWidth="1"/>
    <col min="2" max="2" width="15.57421875" style="12" customWidth="1"/>
    <col min="3" max="3" width="70.57421875" style="12" customWidth="1"/>
    <col min="4" max="4" width="5.28125" style="13" customWidth="1"/>
    <col min="5" max="5" width="32.140625" style="12" customWidth="1"/>
    <col min="6" max="6" width="16.8515625" style="12" customWidth="1"/>
    <col min="7" max="7" width="18.8515625" style="12" customWidth="1"/>
    <col min="8" max="8" width="22.57421875" style="12" customWidth="1"/>
    <col min="9" max="9" width="25.28125" style="12" customWidth="1"/>
    <col min="10" max="11" width="18.8515625" style="12" customWidth="1"/>
    <col min="12" max="12" width="13.7109375" style="14" customWidth="1"/>
    <col min="13" max="13" width="6.28125" style="14" customWidth="1"/>
    <col min="14" max="14" width="6.140625" style="14" customWidth="1"/>
    <col min="15" max="15" width="7.28125" style="14" customWidth="1"/>
    <col min="16" max="16" width="8.140625" style="14" customWidth="1"/>
    <col min="17" max="17" width="8.421875" style="14" customWidth="1"/>
    <col min="18" max="18" width="9.00390625" style="14" customWidth="1"/>
    <col min="19" max="19" width="8.421875" style="14" customWidth="1"/>
    <col min="20" max="20" width="8.7109375" style="14" customWidth="1"/>
    <col min="21" max="21" width="8.57421875" style="14" customWidth="1"/>
    <col min="22" max="22" width="10.00390625" style="14" customWidth="1"/>
    <col min="23" max="23" width="5.57421875" style="14" customWidth="1"/>
    <col min="24" max="24" width="7.00390625" style="14" customWidth="1"/>
    <col min="25" max="25" width="9.57421875" style="14" customWidth="1"/>
    <col min="26" max="26" width="9.140625" style="14" customWidth="1"/>
    <col min="27" max="27" width="4.140625" style="12" customWidth="1"/>
    <col min="28" max="28" width="23.00390625" style="14" customWidth="1"/>
    <col min="29" max="29" width="8.00390625" style="14" customWidth="1"/>
    <col min="30" max="30" width="23.00390625" style="14" customWidth="1"/>
    <col min="31" max="31" width="8.00390625" style="14" customWidth="1"/>
    <col min="32" max="32" width="23.00390625" style="14" customWidth="1"/>
    <col min="33" max="33" width="8.00390625" style="14" customWidth="1"/>
    <col min="34" max="34" width="23.00390625" style="14" customWidth="1"/>
    <col min="35" max="35" width="8.00390625" style="14" customWidth="1"/>
    <col min="36" max="36" width="23.00390625" style="14" customWidth="1"/>
    <col min="37" max="37" width="8.00390625" style="14" customWidth="1"/>
    <col min="38" max="38" width="23.00390625" style="14" customWidth="1"/>
    <col min="39" max="39" width="8.00390625" style="14" customWidth="1"/>
    <col min="40" max="40" width="23.00390625" style="14" customWidth="1"/>
    <col min="41" max="41" width="8.00390625" style="14" customWidth="1"/>
    <col min="42" max="42" width="23.00390625" style="14" customWidth="1"/>
    <col min="43" max="43" width="8.00390625" style="14" customWidth="1"/>
    <col min="44" max="44" width="23.00390625" style="14" customWidth="1"/>
    <col min="45" max="45" width="8.00390625" style="14" customWidth="1"/>
    <col min="46" max="46" width="23.00390625" style="14" customWidth="1"/>
    <col min="47" max="16384" width="9.140625" style="14" customWidth="1"/>
  </cols>
  <sheetData>
    <row r="1" spans="27:46" ht="12.75">
      <c r="AA1" s="12" t="s">
        <v>27</v>
      </c>
      <c r="AB1" s="15" t="s">
        <v>10</v>
      </c>
      <c r="AC1" s="12"/>
      <c r="AD1" s="15" t="s">
        <v>11</v>
      </c>
      <c r="AE1" s="12"/>
      <c r="AF1" s="15" t="s">
        <v>12</v>
      </c>
      <c r="AG1" s="12"/>
      <c r="AH1" s="15" t="s">
        <v>13</v>
      </c>
      <c r="AI1" s="12"/>
      <c r="AJ1" s="15" t="s">
        <v>14</v>
      </c>
      <c r="AK1" s="12"/>
      <c r="AL1" s="15" t="s">
        <v>15</v>
      </c>
      <c r="AM1" s="12"/>
      <c r="AN1" s="15" t="s">
        <v>16</v>
      </c>
      <c r="AO1" s="12"/>
      <c r="AP1" s="15" t="s">
        <v>17</v>
      </c>
      <c r="AQ1" s="12"/>
      <c r="AR1" s="15" t="s">
        <v>18</v>
      </c>
      <c r="AS1" s="12"/>
      <c r="AT1" s="15" t="s">
        <v>19</v>
      </c>
    </row>
    <row r="2" spans="10:46" ht="12.75">
      <c r="J2" s="12">
        <v>1</v>
      </c>
      <c r="K2" s="47" t="s">
        <v>241</v>
      </c>
      <c r="AA2" s="12">
        <v>1</v>
      </c>
      <c r="AB2" s="15" t="s">
        <v>9</v>
      </c>
      <c r="AC2" s="12"/>
      <c r="AD2" s="15"/>
      <c r="AE2" s="12"/>
      <c r="AF2" s="15"/>
      <c r="AG2" s="12"/>
      <c r="AH2" s="15"/>
      <c r="AI2" s="12"/>
      <c r="AJ2" s="15"/>
      <c r="AK2" s="12"/>
      <c r="AL2" s="15"/>
      <c r="AM2" s="12"/>
      <c r="AN2" s="15"/>
      <c r="AO2" s="12"/>
      <c r="AP2" s="15"/>
      <c r="AQ2" s="12"/>
      <c r="AR2" s="15"/>
      <c r="AS2" s="12"/>
      <c r="AT2" s="15"/>
    </row>
    <row r="3" spans="1:46" ht="12.75">
      <c r="A3" s="12" t="s">
        <v>27</v>
      </c>
      <c r="B3" s="16" t="s">
        <v>2</v>
      </c>
      <c r="C3" s="16" t="s">
        <v>29</v>
      </c>
      <c r="D3" s="16"/>
      <c r="E3" s="16" t="s">
        <v>30</v>
      </c>
      <c r="F3" s="56" t="s">
        <v>158</v>
      </c>
      <c r="G3" s="56" t="s">
        <v>156</v>
      </c>
      <c r="H3" s="56" t="s">
        <v>157</v>
      </c>
      <c r="I3" s="56" t="s">
        <v>159</v>
      </c>
      <c r="J3" s="12">
        <v>2</v>
      </c>
      <c r="K3" s="47" t="s">
        <v>242</v>
      </c>
      <c r="AA3" s="12">
        <f>+AA2+1</f>
        <v>2</v>
      </c>
      <c r="AB3" s="15" t="str">
        <f aca="true" t="shared" si="0" ref="AB3:AB66">+B5</f>
        <v>875-5552</v>
      </c>
      <c r="AC3" s="12"/>
      <c r="AD3" s="15" t="str">
        <f>+B5</f>
        <v>875-5552</v>
      </c>
      <c r="AE3" s="12"/>
      <c r="AF3" s="15" t="str">
        <f>+B5</f>
        <v>875-5552</v>
      </c>
      <c r="AG3" s="12"/>
      <c r="AH3" s="15" t="str">
        <f>+B5</f>
        <v>875-5552</v>
      </c>
      <c r="AI3" s="12"/>
      <c r="AJ3" s="15" t="str">
        <f>+B5</f>
        <v>875-5552</v>
      </c>
      <c r="AK3" s="12"/>
      <c r="AL3" s="15" t="str">
        <f>+B5</f>
        <v>875-5552</v>
      </c>
      <c r="AM3" s="12"/>
      <c r="AN3" s="15" t="str">
        <f>+B5</f>
        <v>875-5552</v>
      </c>
      <c r="AO3" s="12"/>
      <c r="AP3" s="15" t="str">
        <f>+B5</f>
        <v>875-5552</v>
      </c>
      <c r="AQ3" s="12"/>
      <c r="AR3" s="15" t="str">
        <f>+B5</f>
        <v>875-5552</v>
      </c>
      <c r="AS3" s="12"/>
      <c r="AT3" s="15" t="str">
        <f>+B5</f>
        <v>875-5552</v>
      </c>
    </row>
    <row r="4" spans="1:46" ht="9.75" customHeight="1">
      <c r="A4" s="12">
        <v>1</v>
      </c>
      <c r="B4" s="26"/>
      <c r="C4" s="62"/>
      <c r="D4" s="63"/>
      <c r="E4" s="26"/>
      <c r="F4" s="26"/>
      <c r="G4" s="26"/>
      <c r="H4" s="26"/>
      <c r="I4" s="25"/>
      <c r="J4" s="12">
        <v>3</v>
      </c>
      <c r="K4" s="47" t="s">
        <v>243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12">
        <f>+AA3+1</f>
        <v>3</v>
      </c>
      <c r="AB4" s="15" t="str">
        <f t="shared" si="0"/>
        <v>875-5554</v>
      </c>
      <c r="AC4" s="48"/>
      <c r="AD4" s="15" t="str">
        <f>+B6</f>
        <v>875-5554</v>
      </c>
      <c r="AE4" s="12"/>
      <c r="AF4" s="15" t="str">
        <f aca="true" t="shared" si="1" ref="AF4:AF67">+B6</f>
        <v>875-5554</v>
      </c>
      <c r="AG4" s="12"/>
      <c r="AH4" s="15" t="str">
        <f aca="true" t="shared" si="2" ref="AH4:AH67">+B6</f>
        <v>875-5554</v>
      </c>
      <c r="AI4" s="12"/>
      <c r="AJ4" s="15" t="str">
        <f aca="true" t="shared" si="3" ref="AJ4:AJ67">+B6</f>
        <v>875-5554</v>
      </c>
      <c r="AK4" s="12"/>
      <c r="AL4" s="15" t="str">
        <f aca="true" t="shared" si="4" ref="AL4:AL67">+B6</f>
        <v>875-5554</v>
      </c>
      <c r="AM4" s="12"/>
      <c r="AN4" s="15" t="str">
        <f aca="true" t="shared" si="5" ref="AN4:AN67">+B6</f>
        <v>875-5554</v>
      </c>
      <c r="AO4" s="12"/>
      <c r="AP4" s="15" t="str">
        <f aca="true" t="shared" si="6" ref="AP4:AP67">+B6</f>
        <v>875-5554</v>
      </c>
      <c r="AQ4" s="12"/>
      <c r="AR4" s="15" t="str">
        <f aca="true" t="shared" si="7" ref="AR4:AR67">+B6</f>
        <v>875-5554</v>
      </c>
      <c r="AS4" s="12"/>
      <c r="AT4" s="15" t="str">
        <f aca="true" t="shared" si="8" ref="AT4:AT67">+B6</f>
        <v>875-5554</v>
      </c>
    </row>
    <row r="5" spans="1:46" ht="15">
      <c r="A5" s="12">
        <f>+A4+1</f>
        <v>2</v>
      </c>
      <c r="B5" s="64" t="s">
        <v>124</v>
      </c>
      <c r="C5" s="64" t="s">
        <v>197</v>
      </c>
      <c r="D5" s="65"/>
      <c r="E5" s="26"/>
      <c r="F5" s="26" t="s">
        <v>163</v>
      </c>
      <c r="G5" s="66" t="s">
        <v>163</v>
      </c>
      <c r="H5" s="66" t="s">
        <v>163</v>
      </c>
      <c r="I5" s="57" t="s">
        <v>163</v>
      </c>
      <c r="J5" s="12">
        <v>4</v>
      </c>
      <c r="K5" s="17" t="s">
        <v>244</v>
      </c>
      <c r="M5" s="12"/>
      <c r="N5" s="12"/>
      <c r="O5" s="18"/>
      <c r="P5" s="18"/>
      <c r="AA5" s="12">
        <f aca="true" t="shared" si="9" ref="AA5:AA68">+AA4+1</f>
        <v>4</v>
      </c>
      <c r="AB5" s="15" t="str">
        <f t="shared" si="0"/>
        <v>875-5555</v>
      </c>
      <c r="AC5" s="12"/>
      <c r="AD5" s="15" t="str">
        <f aca="true" t="shared" si="10" ref="AD5:AD67">+B7</f>
        <v>875-5555</v>
      </c>
      <c r="AE5" s="12"/>
      <c r="AF5" s="15" t="str">
        <f t="shared" si="1"/>
        <v>875-5555</v>
      </c>
      <c r="AG5" s="12"/>
      <c r="AH5" s="15" t="str">
        <f t="shared" si="2"/>
        <v>875-5555</v>
      </c>
      <c r="AI5" s="12"/>
      <c r="AJ5" s="15" t="str">
        <f t="shared" si="3"/>
        <v>875-5555</v>
      </c>
      <c r="AK5" s="12"/>
      <c r="AL5" s="15" t="str">
        <f t="shared" si="4"/>
        <v>875-5555</v>
      </c>
      <c r="AM5" s="12"/>
      <c r="AN5" s="15" t="str">
        <f t="shared" si="5"/>
        <v>875-5555</v>
      </c>
      <c r="AO5" s="12"/>
      <c r="AP5" s="15" t="str">
        <f t="shared" si="6"/>
        <v>875-5555</v>
      </c>
      <c r="AQ5" s="12"/>
      <c r="AR5" s="15" t="str">
        <f t="shared" si="7"/>
        <v>875-5555</v>
      </c>
      <c r="AS5" s="12"/>
      <c r="AT5" s="15" t="str">
        <f t="shared" si="8"/>
        <v>875-5555</v>
      </c>
    </row>
    <row r="6" spans="1:46" ht="15">
      <c r="A6" s="12">
        <f>+A5+1</f>
        <v>3</v>
      </c>
      <c r="B6" s="64" t="s">
        <v>125</v>
      </c>
      <c r="C6" s="64" t="s">
        <v>198</v>
      </c>
      <c r="D6" s="65"/>
      <c r="E6" s="26">
        <v>20</v>
      </c>
      <c r="F6" s="26" t="s">
        <v>163</v>
      </c>
      <c r="G6" s="66" t="s">
        <v>163</v>
      </c>
      <c r="H6" s="66" t="s">
        <v>163</v>
      </c>
      <c r="I6" s="57" t="s">
        <v>163</v>
      </c>
      <c r="J6" s="12">
        <v>5</v>
      </c>
      <c r="K6" s="47" t="s">
        <v>245</v>
      </c>
      <c r="M6" s="12"/>
      <c r="O6" s="18"/>
      <c r="P6" s="18"/>
      <c r="AA6" s="12">
        <f t="shared" si="9"/>
        <v>5</v>
      </c>
      <c r="AB6" s="15" t="str">
        <f t="shared" si="0"/>
        <v>908-9000</v>
      </c>
      <c r="AC6" s="12"/>
      <c r="AD6" s="15" t="str">
        <f t="shared" si="10"/>
        <v>908-9000</v>
      </c>
      <c r="AE6" s="12"/>
      <c r="AF6" s="15" t="str">
        <f t="shared" si="1"/>
        <v>908-9000</v>
      </c>
      <c r="AG6" s="12"/>
      <c r="AH6" s="15" t="str">
        <f t="shared" si="2"/>
        <v>908-9000</v>
      </c>
      <c r="AI6" s="12"/>
      <c r="AJ6" s="15" t="str">
        <f t="shared" si="3"/>
        <v>908-9000</v>
      </c>
      <c r="AK6" s="12"/>
      <c r="AL6" s="15" t="str">
        <f t="shared" si="4"/>
        <v>908-9000</v>
      </c>
      <c r="AM6" s="12"/>
      <c r="AN6" s="15" t="str">
        <f t="shared" si="5"/>
        <v>908-9000</v>
      </c>
      <c r="AO6" s="12"/>
      <c r="AP6" s="15" t="str">
        <f t="shared" si="6"/>
        <v>908-9000</v>
      </c>
      <c r="AQ6" s="12"/>
      <c r="AR6" s="15" t="str">
        <f t="shared" si="7"/>
        <v>908-9000</v>
      </c>
      <c r="AS6" s="12"/>
      <c r="AT6" s="15" t="str">
        <f t="shared" si="8"/>
        <v>908-9000</v>
      </c>
    </row>
    <row r="7" spans="1:46" ht="15">
      <c r="A7" s="12">
        <f aca="true" t="shared" si="11" ref="A7:A70">+A6+1</f>
        <v>4</v>
      </c>
      <c r="B7" s="64" t="s">
        <v>126</v>
      </c>
      <c r="C7" s="64" t="s">
        <v>199</v>
      </c>
      <c r="D7" s="65"/>
      <c r="E7" s="26">
        <v>20</v>
      </c>
      <c r="F7" s="26" t="s">
        <v>163</v>
      </c>
      <c r="G7" s="66" t="s">
        <v>163</v>
      </c>
      <c r="H7" s="66" t="s">
        <v>163</v>
      </c>
      <c r="I7" s="57" t="s">
        <v>163</v>
      </c>
      <c r="J7" s="12">
        <v>6</v>
      </c>
      <c r="K7" s="47" t="s">
        <v>246</v>
      </c>
      <c r="M7" s="12"/>
      <c r="N7" s="12"/>
      <c r="O7" s="18"/>
      <c r="P7" s="18"/>
      <c r="AA7" s="12">
        <f t="shared" si="9"/>
        <v>6</v>
      </c>
      <c r="AB7" s="15" t="str">
        <f t="shared" si="0"/>
        <v>911-0406</v>
      </c>
      <c r="AC7" s="12"/>
      <c r="AD7" s="15" t="str">
        <f t="shared" si="10"/>
        <v>911-0406</v>
      </c>
      <c r="AE7" s="12"/>
      <c r="AF7" s="15" t="str">
        <f t="shared" si="1"/>
        <v>911-0406</v>
      </c>
      <c r="AG7" s="12"/>
      <c r="AH7" s="15" t="str">
        <f t="shared" si="2"/>
        <v>911-0406</v>
      </c>
      <c r="AI7" s="12"/>
      <c r="AJ7" s="15" t="str">
        <f t="shared" si="3"/>
        <v>911-0406</v>
      </c>
      <c r="AK7" s="12"/>
      <c r="AL7" s="15" t="str">
        <f t="shared" si="4"/>
        <v>911-0406</v>
      </c>
      <c r="AM7" s="12"/>
      <c r="AN7" s="15" t="str">
        <f t="shared" si="5"/>
        <v>911-0406</v>
      </c>
      <c r="AO7" s="12"/>
      <c r="AP7" s="15" t="str">
        <f t="shared" si="6"/>
        <v>911-0406</v>
      </c>
      <c r="AQ7" s="12"/>
      <c r="AR7" s="15" t="str">
        <f t="shared" si="7"/>
        <v>911-0406</v>
      </c>
      <c r="AS7" s="12"/>
      <c r="AT7" s="15" t="str">
        <f t="shared" si="8"/>
        <v>911-0406</v>
      </c>
    </row>
    <row r="8" spans="1:46" ht="15">
      <c r="A8" s="12">
        <f t="shared" si="11"/>
        <v>5</v>
      </c>
      <c r="B8" s="65" t="s">
        <v>36</v>
      </c>
      <c r="C8" s="65" t="s">
        <v>37</v>
      </c>
      <c r="D8" s="65"/>
      <c r="E8" s="26"/>
      <c r="F8" s="26" t="s">
        <v>164</v>
      </c>
      <c r="G8" s="66">
        <v>47.5625</v>
      </c>
      <c r="H8" s="66">
        <v>29.5</v>
      </c>
      <c r="I8" s="57">
        <v>18.375</v>
      </c>
      <c r="K8" s="24">
        <v>1</v>
      </c>
      <c r="M8" s="12"/>
      <c r="N8" s="12"/>
      <c r="O8" s="18"/>
      <c r="P8" s="18"/>
      <c r="AA8" s="12">
        <f t="shared" si="9"/>
        <v>7</v>
      </c>
      <c r="AB8" s="15" t="str">
        <f t="shared" si="0"/>
        <v>911-0418</v>
      </c>
      <c r="AC8" s="12"/>
      <c r="AD8" s="15" t="str">
        <f t="shared" si="10"/>
        <v>911-0418</v>
      </c>
      <c r="AE8" s="12"/>
      <c r="AF8" s="15" t="str">
        <f t="shared" si="1"/>
        <v>911-0418</v>
      </c>
      <c r="AG8" s="12"/>
      <c r="AH8" s="15" t="str">
        <f t="shared" si="2"/>
        <v>911-0418</v>
      </c>
      <c r="AI8" s="12"/>
      <c r="AJ8" s="15" t="str">
        <f t="shared" si="3"/>
        <v>911-0418</v>
      </c>
      <c r="AK8" s="12"/>
      <c r="AL8" s="15" t="str">
        <f t="shared" si="4"/>
        <v>911-0418</v>
      </c>
      <c r="AM8" s="12"/>
      <c r="AN8" s="15" t="str">
        <f t="shared" si="5"/>
        <v>911-0418</v>
      </c>
      <c r="AO8" s="12"/>
      <c r="AP8" s="15" t="str">
        <f t="shared" si="6"/>
        <v>911-0418</v>
      </c>
      <c r="AQ8" s="12"/>
      <c r="AR8" s="15" t="str">
        <f t="shared" si="7"/>
        <v>911-0418</v>
      </c>
      <c r="AS8" s="12"/>
      <c r="AT8" s="15" t="str">
        <f t="shared" si="8"/>
        <v>911-0418</v>
      </c>
    </row>
    <row r="9" spans="1:46" ht="15">
      <c r="A9" s="12">
        <f t="shared" si="11"/>
        <v>6</v>
      </c>
      <c r="B9" s="67" t="s">
        <v>146</v>
      </c>
      <c r="C9" s="67" t="s">
        <v>200</v>
      </c>
      <c r="D9" s="65"/>
      <c r="E9" s="26"/>
      <c r="F9" s="26" t="s">
        <v>163</v>
      </c>
      <c r="G9" s="66" t="s">
        <v>163</v>
      </c>
      <c r="H9" s="66" t="s">
        <v>163</v>
      </c>
      <c r="I9" s="57" t="s">
        <v>163</v>
      </c>
      <c r="K9" s="12">
        <v>1</v>
      </c>
      <c r="M9" s="12"/>
      <c r="N9" s="12"/>
      <c r="O9" s="18"/>
      <c r="P9" s="18"/>
      <c r="AA9" s="12">
        <f t="shared" si="9"/>
        <v>8</v>
      </c>
      <c r="AB9" s="15" t="str">
        <f t="shared" si="0"/>
        <v>911-0424</v>
      </c>
      <c r="AC9" s="12"/>
      <c r="AD9" s="15" t="str">
        <f t="shared" si="10"/>
        <v>911-0424</v>
      </c>
      <c r="AE9" s="12"/>
      <c r="AF9" s="15" t="str">
        <f t="shared" si="1"/>
        <v>911-0424</v>
      </c>
      <c r="AG9" s="12"/>
      <c r="AH9" s="15" t="str">
        <f t="shared" si="2"/>
        <v>911-0424</v>
      </c>
      <c r="AI9" s="12"/>
      <c r="AJ9" s="15" t="str">
        <f t="shared" si="3"/>
        <v>911-0424</v>
      </c>
      <c r="AK9" s="12"/>
      <c r="AL9" s="15" t="str">
        <f t="shared" si="4"/>
        <v>911-0424</v>
      </c>
      <c r="AM9" s="12"/>
      <c r="AN9" s="15" t="str">
        <f t="shared" si="5"/>
        <v>911-0424</v>
      </c>
      <c r="AO9" s="12"/>
      <c r="AP9" s="15" t="str">
        <f t="shared" si="6"/>
        <v>911-0424</v>
      </c>
      <c r="AQ9" s="12"/>
      <c r="AR9" s="15" t="str">
        <f t="shared" si="7"/>
        <v>911-0424</v>
      </c>
      <c r="AS9" s="12"/>
      <c r="AT9" s="15" t="str">
        <f t="shared" si="8"/>
        <v>911-0424</v>
      </c>
    </row>
    <row r="10" spans="1:46" ht="15">
      <c r="A10" s="12">
        <f t="shared" si="11"/>
        <v>7</v>
      </c>
      <c r="B10" s="68" t="s">
        <v>147</v>
      </c>
      <c r="C10" s="68" t="s">
        <v>201</v>
      </c>
      <c r="D10" s="65"/>
      <c r="E10" s="26">
        <v>175</v>
      </c>
      <c r="F10" s="26" t="s">
        <v>163</v>
      </c>
      <c r="G10" s="66" t="s">
        <v>163</v>
      </c>
      <c r="H10" s="66" t="s">
        <v>163</v>
      </c>
      <c r="I10" s="57" t="s">
        <v>163</v>
      </c>
      <c r="J10" s="12">
        <v>1</v>
      </c>
      <c r="K10" s="17" t="s">
        <v>247</v>
      </c>
      <c r="M10" s="12"/>
      <c r="N10" s="12"/>
      <c r="O10" s="18"/>
      <c r="P10" s="18"/>
      <c r="AA10" s="12">
        <f t="shared" si="9"/>
        <v>9</v>
      </c>
      <c r="AB10" s="15" t="str">
        <f t="shared" si="0"/>
        <v>911-0428</v>
      </c>
      <c r="AC10" s="12"/>
      <c r="AD10" s="15" t="str">
        <f t="shared" si="10"/>
        <v>911-0428</v>
      </c>
      <c r="AE10" s="12"/>
      <c r="AF10" s="15" t="str">
        <f t="shared" si="1"/>
        <v>911-0428</v>
      </c>
      <c r="AG10" s="12"/>
      <c r="AH10" s="15" t="str">
        <f t="shared" si="2"/>
        <v>911-0428</v>
      </c>
      <c r="AI10" s="12"/>
      <c r="AJ10" s="15" t="str">
        <f t="shared" si="3"/>
        <v>911-0428</v>
      </c>
      <c r="AK10" s="12"/>
      <c r="AL10" s="15" t="str">
        <f t="shared" si="4"/>
        <v>911-0428</v>
      </c>
      <c r="AM10" s="12"/>
      <c r="AN10" s="15" t="str">
        <f t="shared" si="5"/>
        <v>911-0428</v>
      </c>
      <c r="AO10" s="12"/>
      <c r="AP10" s="15" t="str">
        <f t="shared" si="6"/>
        <v>911-0428</v>
      </c>
      <c r="AQ10" s="12"/>
      <c r="AR10" s="15" t="str">
        <f t="shared" si="7"/>
        <v>911-0428</v>
      </c>
      <c r="AS10" s="12"/>
      <c r="AT10" s="15" t="str">
        <f t="shared" si="8"/>
        <v>911-0428</v>
      </c>
    </row>
    <row r="11" spans="1:46" ht="15">
      <c r="A11" s="12">
        <f t="shared" si="11"/>
        <v>8</v>
      </c>
      <c r="B11" s="68" t="s">
        <v>148</v>
      </c>
      <c r="C11" s="68" t="s">
        <v>202</v>
      </c>
      <c r="D11" s="65"/>
      <c r="E11" s="26">
        <v>340</v>
      </c>
      <c r="F11" s="26" t="s">
        <v>163</v>
      </c>
      <c r="G11" s="66" t="s">
        <v>163</v>
      </c>
      <c r="H11" s="66" t="s">
        <v>163</v>
      </c>
      <c r="I11" s="57" t="s">
        <v>163</v>
      </c>
      <c r="J11" s="12">
        <v>2</v>
      </c>
      <c r="K11" s="17"/>
      <c r="M11" s="12"/>
      <c r="N11" s="12"/>
      <c r="O11" s="18"/>
      <c r="P11" s="18"/>
      <c r="AA11" s="12">
        <f t="shared" si="9"/>
        <v>10</v>
      </c>
      <c r="AB11" s="15" t="str">
        <f t="shared" si="0"/>
        <v>911-0466</v>
      </c>
      <c r="AC11" s="12"/>
      <c r="AD11" s="15" t="str">
        <f t="shared" si="10"/>
        <v>911-0466</v>
      </c>
      <c r="AE11" s="12"/>
      <c r="AF11" s="15" t="str">
        <f t="shared" si="1"/>
        <v>911-0466</v>
      </c>
      <c r="AG11" s="12"/>
      <c r="AH11" s="15" t="str">
        <f t="shared" si="2"/>
        <v>911-0466</v>
      </c>
      <c r="AI11" s="12"/>
      <c r="AJ11" s="15" t="str">
        <f t="shared" si="3"/>
        <v>911-0466</v>
      </c>
      <c r="AK11" s="12"/>
      <c r="AL11" s="15" t="str">
        <f t="shared" si="4"/>
        <v>911-0466</v>
      </c>
      <c r="AM11" s="12"/>
      <c r="AN11" s="15" t="str">
        <f t="shared" si="5"/>
        <v>911-0466</v>
      </c>
      <c r="AO11" s="12"/>
      <c r="AP11" s="15" t="str">
        <f t="shared" si="6"/>
        <v>911-0466</v>
      </c>
      <c r="AQ11" s="12"/>
      <c r="AR11" s="15" t="str">
        <f t="shared" si="7"/>
        <v>911-0466</v>
      </c>
      <c r="AS11" s="12"/>
      <c r="AT11" s="15" t="str">
        <f t="shared" si="8"/>
        <v>911-0466</v>
      </c>
    </row>
    <row r="12" spans="1:46" ht="15">
      <c r="A12" s="12">
        <f t="shared" si="11"/>
        <v>9</v>
      </c>
      <c r="B12" s="68" t="s">
        <v>149</v>
      </c>
      <c r="C12" s="68" t="s">
        <v>203</v>
      </c>
      <c r="D12" s="65"/>
      <c r="E12" s="26">
        <v>80</v>
      </c>
      <c r="F12" s="26" t="s">
        <v>163</v>
      </c>
      <c r="G12" s="66" t="s">
        <v>163</v>
      </c>
      <c r="H12" s="66" t="s">
        <v>163</v>
      </c>
      <c r="I12" s="57" t="s">
        <v>163</v>
      </c>
      <c r="J12" s="12">
        <v>3</v>
      </c>
      <c r="K12" s="17" t="s">
        <v>31</v>
      </c>
      <c r="M12" s="12"/>
      <c r="N12" s="12"/>
      <c r="O12" s="18"/>
      <c r="P12" s="18"/>
      <c r="AA12" s="12">
        <f t="shared" si="9"/>
        <v>11</v>
      </c>
      <c r="AB12" s="15" t="str">
        <f t="shared" si="0"/>
        <v>911-0479</v>
      </c>
      <c r="AC12" s="12"/>
      <c r="AD12" s="15" t="str">
        <f t="shared" si="10"/>
        <v>911-0479</v>
      </c>
      <c r="AE12" s="12"/>
      <c r="AF12" s="15" t="str">
        <f t="shared" si="1"/>
        <v>911-0479</v>
      </c>
      <c r="AG12" s="12"/>
      <c r="AH12" s="15" t="str">
        <f t="shared" si="2"/>
        <v>911-0479</v>
      </c>
      <c r="AI12" s="12"/>
      <c r="AJ12" s="15" t="str">
        <f t="shared" si="3"/>
        <v>911-0479</v>
      </c>
      <c r="AK12" s="12"/>
      <c r="AL12" s="15" t="str">
        <f t="shared" si="4"/>
        <v>911-0479</v>
      </c>
      <c r="AM12" s="12"/>
      <c r="AN12" s="15" t="str">
        <f t="shared" si="5"/>
        <v>911-0479</v>
      </c>
      <c r="AO12" s="12"/>
      <c r="AP12" s="15" t="str">
        <f t="shared" si="6"/>
        <v>911-0479</v>
      </c>
      <c r="AQ12" s="12"/>
      <c r="AR12" s="15" t="str">
        <f t="shared" si="7"/>
        <v>911-0479</v>
      </c>
      <c r="AS12" s="12"/>
      <c r="AT12" s="15" t="str">
        <f t="shared" si="8"/>
        <v>911-0479</v>
      </c>
    </row>
    <row r="13" spans="1:46" ht="15">
      <c r="A13" s="12">
        <f t="shared" si="11"/>
        <v>10</v>
      </c>
      <c r="B13" s="68" t="s">
        <v>150</v>
      </c>
      <c r="C13" s="68" t="s">
        <v>204</v>
      </c>
      <c r="D13" s="65"/>
      <c r="E13" s="26">
        <v>40</v>
      </c>
      <c r="F13" s="26" t="s">
        <v>163</v>
      </c>
      <c r="G13" s="66" t="s">
        <v>163</v>
      </c>
      <c r="H13" s="66" t="s">
        <v>163</v>
      </c>
      <c r="I13" s="57" t="s">
        <v>163</v>
      </c>
      <c r="K13" s="24">
        <v>1</v>
      </c>
      <c r="M13" s="12"/>
      <c r="N13" s="12"/>
      <c r="O13" s="18"/>
      <c r="P13" s="18"/>
      <c r="AA13" s="12">
        <f t="shared" si="9"/>
        <v>12</v>
      </c>
      <c r="AB13" s="15" t="str">
        <f t="shared" si="0"/>
        <v>911-1204</v>
      </c>
      <c r="AC13" s="12"/>
      <c r="AD13" s="15" t="str">
        <f t="shared" si="10"/>
        <v>911-1204</v>
      </c>
      <c r="AE13" s="12"/>
      <c r="AF13" s="15" t="str">
        <f t="shared" si="1"/>
        <v>911-1204</v>
      </c>
      <c r="AG13" s="12"/>
      <c r="AH13" s="15" t="str">
        <f t="shared" si="2"/>
        <v>911-1204</v>
      </c>
      <c r="AI13" s="12"/>
      <c r="AJ13" s="15" t="str">
        <f t="shared" si="3"/>
        <v>911-1204</v>
      </c>
      <c r="AK13" s="12"/>
      <c r="AL13" s="15" t="str">
        <f t="shared" si="4"/>
        <v>911-1204</v>
      </c>
      <c r="AM13" s="12"/>
      <c r="AN13" s="15" t="str">
        <f t="shared" si="5"/>
        <v>911-1204</v>
      </c>
      <c r="AO13" s="12"/>
      <c r="AP13" s="15" t="str">
        <f t="shared" si="6"/>
        <v>911-1204</v>
      </c>
      <c r="AQ13" s="12"/>
      <c r="AR13" s="15" t="str">
        <f t="shared" si="7"/>
        <v>911-1204</v>
      </c>
      <c r="AS13" s="12"/>
      <c r="AT13" s="15" t="str">
        <f t="shared" si="8"/>
        <v>911-1204</v>
      </c>
    </row>
    <row r="14" spans="1:46" ht="15">
      <c r="A14" s="12">
        <f t="shared" si="11"/>
        <v>11</v>
      </c>
      <c r="B14" s="68" t="s">
        <v>151</v>
      </c>
      <c r="C14" s="68" t="s">
        <v>205</v>
      </c>
      <c r="D14" s="65"/>
      <c r="E14" s="26">
        <v>24</v>
      </c>
      <c r="F14" s="26" t="s">
        <v>163</v>
      </c>
      <c r="G14" s="66" t="s">
        <v>163</v>
      </c>
      <c r="H14" s="66" t="s">
        <v>163</v>
      </c>
      <c r="I14" s="57" t="s">
        <v>163</v>
      </c>
      <c r="J14" s="12">
        <v>1</v>
      </c>
      <c r="K14" s="17" t="s">
        <v>23</v>
      </c>
      <c r="M14" s="12"/>
      <c r="N14" s="12"/>
      <c r="O14" s="18"/>
      <c r="P14" s="18"/>
      <c r="AA14" s="12">
        <f t="shared" si="9"/>
        <v>13</v>
      </c>
      <c r="AB14" s="15" t="str">
        <f t="shared" si="0"/>
        <v>911-1218</v>
      </c>
      <c r="AC14" s="12"/>
      <c r="AD14" s="15" t="str">
        <f t="shared" si="10"/>
        <v>911-1218</v>
      </c>
      <c r="AE14" s="12"/>
      <c r="AF14" s="15" t="str">
        <f t="shared" si="1"/>
        <v>911-1218</v>
      </c>
      <c r="AG14" s="12"/>
      <c r="AH14" s="15" t="str">
        <f t="shared" si="2"/>
        <v>911-1218</v>
      </c>
      <c r="AI14" s="12"/>
      <c r="AJ14" s="15" t="str">
        <f t="shared" si="3"/>
        <v>911-1218</v>
      </c>
      <c r="AK14" s="12"/>
      <c r="AL14" s="15" t="str">
        <f t="shared" si="4"/>
        <v>911-1218</v>
      </c>
      <c r="AM14" s="12"/>
      <c r="AN14" s="15" t="str">
        <f t="shared" si="5"/>
        <v>911-1218</v>
      </c>
      <c r="AO14" s="12"/>
      <c r="AP14" s="15" t="str">
        <f t="shared" si="6"/>
        <v>911-1218</v>
      </c>
      <c r="AQ14" s="12"/>
      <c r="AR14" s="15" t="str">
        <f t="shared" si="7"/>
        <v>911-1218</v>
      </c>
      <c r="AS14" s="12"/>
      <c r="AT14" s="15" t="str">
        <f t="shared" si="8"/>
        <v>911-1218</v>
      </c>
    </row>
    <row r="15" spans="1:46" ht="15">
      <c r="A15" s="12">
        <f t="shared" si="11"/>
        <v>12</v>
      </c>
      <c r="B15" s="68" t="s">
        <v>152</v>
      </c>
      <c r="C15" s="68" t="s">
        <v>206</v>
      </c>
      <c r="D15" s="65"/>
      <c r="E15" s="26"/>
      <c r="F15" s="26" t="s">
        <v>163</v>
      </c>
      <c r="G15" s="66" t="s">
        <v>163</v>
      </c>
      <c r="H15" s="66" t="s">
        <v>163</v>
      </c>
      <c r="I15" s="57" t="s">
        <v>163</v>
      </c>
      <c r="J15" s="12">
        <v>2</v>
      </c>
      <c r="K15" s="17" t="s">
        <v>240</v>
      </c>
      <c r="M15" s="12"/>
      <c r="N15" s="12"/>
      <c r="O15" s="12"/>
      <c r="P15" s="12"/>
      <c r="AA15" s="12">
        <f t="shared" si="9"/>
        <v>14</v>
      </c>
      <c r="AB15" s="15" t="str">
        <f t="shared" si="0"/>
        <v>911-2100</v>
      </c>
      <c r="AC15" s="12"/>
      <c r="AD15" s="15" t="str">
        <f t="shared" si="10"/>
        <v>911-2100</v>
      </c>
      <c r="AE15" s="12"/>
      <c r="AF15" s="15" t="str">
        <f t="shared" si="1"/>
        <v>911-2100</v>
      </c>
      <c r="AG15" s="12"/>
      <c r="AH15" s="15" t="str">
        <f t="shared" si="2"/>
        <v>911-2100</v>
      </c>
      <c r="AI15" s="12"/>
      <c r="AJ15" s="15" t="str">
        <f t="shared" si="3"/>
        <v>911-2100</v>
      </c>
      <c r="AK15" s="12"/>
      <c r="AL15" s="15" t="str">
        <f t="shared" si="4"/>
        <v>911-2100</v>
      </c>
      <c r="AM15" s="12"/>
      <c r="AN15" s="15" t="str">
        <f t="shared" si="5"/>
        <v>911-2100</v>
      </c>
      <c r="AO15" s="12"/>
      <c r="AP15" s="15" t="str">
        <f t="shared" si="6"/>
        <v>911-2100</v>
      </c>
      <c r="AQ15" s="12"/>
      <c r="AR15" s="15" t="str">
        <f t="shared" si="7"/>
        <v>911-2100</v>
      </c>
      <c r="AS15" s="12"/>
      <c r="AT15" s="15" t="str">
        <f t="shared" si="8"/>
        <v>911-2100</v>
      </c>
    </row>
    <row r="16" spans="1:46" ht="15">
      <c r="A16" s="12">
        <f t="shared" si="11"/>
        <v>13</v>
      </c>
      <c r="B16" s="65" t="s">
        <v>190</v>
      </c>
      <c r="C16" s="65" t="s">
        <v>192</v>
      </c>
      <c r="D16" s="65"/>
      <c r="E16" s="81">
        <v>50</v>
      </c>
      <c r="F16" s="26" t="s">
        <v>163</v>
      </c>
      <c r="G16" s="26" t="s">
        <v>163</v>
      </c>
      <c r="H16" s="26" t="s">
        <v>163</v>
      </c>
      <c r="I16" s="25" t="s">
        <v>163</v>
      </c>
      <c r="J16" s="12">
        <v>3</v>
      </c>
      <c r="K16" s="17" t="s">
        <v>33</v>
      </c>
      <c r="AA16" s="12">
        <f t="shared" si="9"/>
        <v>15</v>
      </c>
      <c r="AB16" s="15" t="str">
        <f t="shared" si="0"/>
        <v>911-3315</v>
      </c>
      <c r="AC16" s="12"/>
      <c r="AD16" s="15" t="str">
        <f t="shared" si="10"/>
        <v>911-3315</v>
      </c>
      <c r="AE16" s="12"/>
      <c r="AF16" s="15" t="str">
        <f t="shared" si="1"/>
        <v>911-3315</v>
      </c>
      <c r="AG16" s="12"/>
      <c r="AH16" s="15" t="str">
        <f t="shared" si="2"/>
        <v>911-3315</v>
      </c>
      <c r="AI16" s="12"/>
      <c r="AJ16" s="15" t="str">
        <f t="shared" si="3"/>
        <v>911-3315</v>
      </c>
      <c r="AK16" s="12"/>
      <c r="AL16" s="15" t="str">
        <f t="shared" si="4"/>
        <v>911-3315</v>
      </c>
      <c r="AM16" s="12"/>
      <c r="AN16" s="15" t="str">
        <f t="shared" si="5"/>
        <v>911-3315</v>
      </c>
      <c r="AO16" s="12"/>
      <c r="AP16" s="15" t="str">
        <f t="shared" si="6"/>
        <v>911-3315</v>
      </c>
      <c r="AQ16" s="12"/>
      <c r="AR16" s="15" t="str">
        <f t="shared" si="7"/>
        <v>911-3315</v>
      </c>
      <c r="AS16" s="12"/>
      <c r="AT16" s="15" t="str">
        <f t="shared" si="8"/>
        <v>911-3315</v>
      </c>
    </row>
    <row r="17" spans="1:46" ht="15">
      <c r="A17" s="12">
        <f t="shared" si="11"/>
        <v>14</v>
      </c>
      <c r="B17" s="68" t="s">
        <v>153</v>
      </c>
      <c r="C17" s="68" t="s">
        <v>207</v>
      </c>
      <c r="D17" s="65"/>
      <c r="E17" s="26">
        <v>55</v>
      </c>
      <c r="F17" s="26" t="s">
        <v>163</v>
      </c>
      <c r="G17" s="66" t="s">
        <v>163</v>
      </c>
      <c r="H17" s="66" t="s">
        <v>163</v>
      </c>
      <c r="I17" s="57" t="s">
        <v>163</v>
      </c>
      <c r="J17" s="12">
        <v>4</v>
      </c>
      <c r="K17" s="17" t="s">
        <v>34</v>
      </c>
      <c r="AA17" s="12">
        <f t="shared" si="9"/>
        <v>16</v>
      </c>
      <c r="AB17" s="15" t="str">
        <f t="shared" si="0"/>
        <v>911-4413</v>
      </c>
      <c r="AC17" s="12"/>
      <c r="AD17" s="15" t="str">
        <f t="shared" si="10"/>
        <v>911-4413</v>
      </c>
      <c r="AE17" s="12"/>
      <c r="AF17" s="15" t="str">
        <f t="shared" si="1"/>
        <v>911-4413</v>
      </c>
      <c r="AG17" s="12"/>
      <c r="AH17" s="15" t="str">
        <f t="shared" si="2"/>
        <v>911-4413</v>
      </c>
      <c r="AI17" s="12"/>
      <c r="AJ17" s="15" t="str">
        <f t="shared" si="3"/>
        <v>911-4413</v>
      </c>
      <c r="AK17" s="12"/>
      <c r="AL17" s="15" t="str">
        <f t="shared" si="4"/>
        <v>911-4413</v>
      </c>
      <c r="AM17" s="12"/>
      <c r="AN17" s="15" t="str">
        <f t="shared" si="5"/>
        <v>911-4413</v>
      </c>
      <c r="AO17" s="12"/>
      <c r="AP17" s="15" t="str">
        <f t="shared" si="6"/>
        <v>911-4413</v>
      </c>
      <c r="AQ17" s="12"/>
      <c r="AR17" s="15" t="str">
        <f t="shared" si="7"/>
        <v>911-4413</v>
      </c>
      <c r="AS17" s="12"/>
      <c r="AT17" s="15" t="str">
        <f t="shared" si="8"/>
        <v>911-4413</v>
      </c>
    </row>
    <row r="18" spans="1:46" ht="15">
      <c r="A18" s="12">
        <f t="shared" si="11"/>
        <v>15</v>
      </c>
      <c r="B18" s="68" t="s">
        <v>154</v>
      </c>
      <c r="C18" s="68" t="s">
        <v>208</v>
      </c>
      <c r="D18" s="65"/>
      <c r="E18" s="26">
        <v>400</v>
      </c>
      <c r="F18" s="26" t="s">
        <v>163</v>
      </c>
      <c r="G18" s="66" t="s">
        <v>163</v>
      </c>
      <c r="H18" s="66" t="s">
        <v>163</v>
      </c>
      <c r="I18" s="57" t="s">
        <v>163</v>
      </c>
      <c r="J18" s="12">
        <v>5</v>
      </c>
      <c r="K18" s="17" t="s">
        <v>35</v>
      </c>
      <c r="AA18" s="12">
        <f t="shared" si="9"/>
        <v>17</v>
      </c>
      <c r="AB18" s="15" t="str">
        <f t="shared" si="0"/>
        <v>912-0546</v>
      </c>
      <c r="AC18" s="12"/>
      <c r="AD18" s="15" t="str">
        <f t="shared" si="10"/>
        <v>912-0546</v>
      </c>
      <c r="AE18" s="12"/>
      <c r="AF18" s="15" t="str">
        <f t="shared" si="1"/>
        <v>912-0546</v>
      </c>
      <c r="AG18" s="12"/>
      <c r="AH18" s="15" t="str">
        <f t="shared" si="2"/>
        <v>912-0546</v>
      </c>
      <c r="AI18" s="12"/>
      <c r="AJ18" s="15" t="str">
        <f t="shared" si="3"/>
        <v>912-0546</v>
      </c>
      <c r="AK18" s="12"/>
      <c r="AL18" s="15" t="str">
        <f t="shared" si="4"/>
        <v>912-0546</v>
      </c>
      <c r="AM18" s="12"/>
      <c r="AN18" s="15" t="str">
        <f t="shared" si="5"/>
        <v>912-0546</v>
      </c>
      <c r="AO18" s="12"/>
      <c r="AP18" s="15" t="str">
        <f t="shared" si="6"/>
        <v>912-0546</v>
      </c>
      <c r="AQ18" s="12"/>
      <c r="AR18" s="15" t="str">
        <f t="shared" si="7"/>
        <v>912-0546</v>
      </c>
      <c r="AS18" s="12"/>
      <c r="AT18" s="15" t="str">
        <f t="shared" si="8"/>
        <v>912-0546</v>
      </c>
    </row>
    <row r="19" spans="1:46" ht="15">
      <c r="A19" s="12">
        <f t="shared" si="11"/>
        <v>16</v>
      </c>
      <c r="B19" s="68" t="s">
        <v>155</v>
      </c>
      <c r="C19" s="68" t="s">
        <v>209</v>
      </c>
      <c r="D19" s="65"/>
      <c r="E19" s="26">
        <v>20</v>
      </c>
      <c r="F19" s="26" t="s">
        <v>163</v>
      </c>
      <c r="G19" s="66" t="s">
        <v>163</v>
      </c>
      <c r="H19" s="66" t="s">
        <v>163</v>
      </c>
      <c r="I19" s="57" t="s">
        <v>163</v>
      </c>
      <c r="K19" s="24">
        <v>1</v>
      </c>
      <c r="AA19" s="12">
        <f t="shared" si="9"/>
        <v>18</v>
      </c>
      <c r="AB19" s="15" t="str">
        <f t="shared" si="0"/>
        <v>912-0566</v>
      </c>
      <c r="AC19" s="12"/>
      <c r="AD19" s="15" t="str">
        <f t="shared" si="10"/>
        <v>912-0566</v>
      </c>
      <c r="AE19" s="12"/>
      <c r="AF19" s="15" t="str">
        <f t="shared" si="1"/>
        <v>912-0566</v>
      </c>
      <c r="AG19" s="12"/>
      <c r="AH19" s="15" t="str">
        <f t="shared" si="2"/>
        <v>912-0566</v>
      </c>
      <c r="AI19" s="12"/>
      <c r="AJ19" s="15" t="str">
        <f t="shared" si="3"/>
        <v>912-0566</v>
      </c>
      <c r="AK19" s="12"/>
      <c r="AL19" s="15" t="str">
        <f t="shared" si="4"/>
        <v>912-0566</v>
      </c>
      <c r="AM19" s="12"/>
      <c r="AN19" s="15" t="str">
        <f t="shared" si="5"/>
        <v>912-0566</v>
      </c>
      <c r="AO19" s="12"/>
      <c r="AP19" s="15" t="str">
        <f t="shared" si="6"/>
        <v>912-0566</v>
      </c>
      <c r="AQ19" s="12"/>
      <c r="AR19" s="15" t="str">
        <f t="shared" si="7"/>
        <v>912-0566</v>
      </c>
      <c r="AS19" s="12"/>
      <c r="AT19" s="15" t="str">
        <f t="shared" si="8"/>
        <v>912-0566</v>
      </c>
    </row>
    <row r="20" spans="1:46" ht="15">
      <c r="A20" s="12">
        <f t="shared" si="11"/>
        <v>17</v>
      </c>
      <c r="B20" s="64" t="s">
        <v>130</v>
      </c>
      <c r="C20" s="64" t="s">
        <v>131</v>
      </c>
      <c r="D20" s="65"/>
      <c r="E20" s="26">
        <v>15</v>
      </c>
      <c r="F20" s="26" t="s">
        <v>163</v>
      </c>
      <c r="G20" s="66" t="s">
        <v>163</v>
      </c>
      <c r="H20" s="66" t="s">
        <v>163</v>
      </c>
      <c r="I20" s="57" t="s">
        <v>163</v>
      </c>
      <c r="AA20" s="12">
        <f t="shared" si="9"/>
        <v>19</v>
      </c>
      <c r="AB20" s="15" t="str">
        <f t="shared" si="0"/>
        <v>912-0567</v>
      </c>
      <c r="AC20" s="12"/>
      <c r="AD20" s="15" t="str">
        <f t="shared" si="10"/>
        <v>912-0567</v>
      </c>
      <c r="AE20" s="12"/>
      <c r="AF20" s="15" t="str">
        <f t="shared" si="1"/>
        <v>912-0567</v>
      </c>
      <c r="AG20" s="12"/>
      <c r="AH20" s="15" t="str">
        <f t="shared" si="2"/>
        <v>912-0567</v>
      </c>
      <c r="AI20" s="12"/>
      <c r="AJ20" s="15" t="str">
        <f t="shared" si="3"/>
        <v>912-0567</v>
      </c>
      <c r="AK20" s="12"/>
      <c r="AL20" s="15" t="str">
        <f t="shared" si="4"/>
        <v>912-0567</v>
      </c>
      <c r="AM20" s="12"/>
      <c r="AN20" s="15" t="str">
        <f t="shared" si="5"/>
        <v>912-0567</v>
      </c>
      <c r="AO20" s="12"/>
      <c r="AP20" s="15" t="str">
        <f t="shared" si="6"/>
        <v>912-0567</v>
      </c>
      <c r="AQ20" s="12"/>
      <c r="AR20" s="15" t="str">
        <f t="shared" si="7"/>
        <v>912-0567</v>
      </c>
      <c r="AS20" s="12"/>
      <c r="AT20" s="15" t="str">
        <f t="shared" si="8"/>
        <v>912-0567</v>
      </c>
    </row>
    <row r="21" spans="1:46" ht="15">
      <c r="A21" s="12">
        <f t="shared" si="11"/>
        <v>18</v>
      </c>
      <c r="B21" s="64" t="s">
        <v>132</v>
      </c>
      <c r="C21" s="64" t="s">
        <v>134</v>
      </c>
      <c r="D21" s="65"/>
      <c r="E21" s="26"/>
      <c r="F21" s="26" t="s">
        <v>163</v>
      </c>
      <c r="G21" s="66" t="s">
        <v>163</v>
      </c>
      <c r="H21" s="66" t="s">
        <v>163</v>
      </c>
      <c r="I21" s="57" t="s">
        <v>163</v>
      </c>
      <c r="L21" s="18"/>
      <c r="AA21" s="12">
        <f t="shared" si="9"/>
        <v>20</v>
      </c>
      <c r="AB21" s="15" t="str">
        <f t="shared" si="0"/>
        <v>912-3608</v>
      </c>
      <c r="AC21" s="12"/>
      <c r="AD21" s="15" t="str">
        <f t="shared" si="10"/>
        <v>912-3608</v>
      </c>
      <c r="AE21" s="12"/>
      <c r="AF21" s="15" t="str">
        <f t="shared" si="1"/>
        <v>912-3608</v>
      </c>
      <c r="AG21" s="12"/>
      <c r="AH21" s="15" t="str">
        <f t="shared" si="2"/>
        <v>912-3608</v>
      </c>
      <c r="AI21" s="12"/>
      <c r="AJ21" s="15" t="str">
        <f t="shared" si="3"/>
        <v>912-3608</v>
      </c>
      <c r="AK21" s="12"/>
      <c r="AL21" s="15" t="str">
        <f t="shared" si="4"/>
        <v>912-3608</v>
      </c>
      <c r="AM21" s="12"/>
      <c r="AN21" s="15" t="str">
        <f t="shared" si="5"/>
        <v>912-3608</v>
      </c>
      <c r="AO21" s="12"/>
      <c r="AP21" s="15" t="str">
        <f t="shared" si="6"/>
        <v>912-3608</v>
      </c>
      <c r="AQ21" s="12"/>
      <c r="AR21" s="15" t="str">
        <f t="shared" si="7"/>
        <v>912-3608</v>
      </c>
      <c r="AS21" s="12"/>
      <c r="AT21" s="15" t="str">
        <f t="shared" si="8"/>
        <v>912-3608</v>
      </c>
    </row>
    <row r="22" spans="1:46" ht="15">
      <c r="A22" s="12">
        <f t="shared" si="11"/>
        <v>19</v>
      </c>
      <c r="B22" s="64" t="s">
        <v>133</v>
      </c>
      <c r="C22" s="64" t="s">
        <v>135</v>
      </c>
      <c r="D22" s="65"/>
      <c r="E22" s="26"/>
      <c r="F22" s="26" t="s">
        <v>163</v>
      </c>
      <c r="G22" s="66" t="s">
        <v>163</v>
      </c>
      <c r="H22" s="66" t="s">
        <v>163</v>
      </c>
      <c r="I22" s="57" t="s">
        <v>163</v>
      </c>
      <c r="L22" s="18"/>
      <c r="AA22" s="12">
        <f t="shared" si="9"/>
        <v>21</v>
      </c>
      <c r="AB22" s="15" t="str">
        <f t="shared" si="0"/>
        <v>912-4648</v>
      </c>
      <c r="AC22" s="12"/>
      <c r="AD22" s="15" t="str">
        <f t="shared" si="10"/>
        <v>912-4648</v>
      </c>
      <c r="AE22" s="12"/>
      <c r="AF22" s="15" t="str">
        <f t="shared" si="1"/>
        <v>912-4648</v>
      </c>
      <c r="AG22" s="12"/>
      <c r="AH22" s="15" t="str">
        <f t="shared" si="2"/>
        <v>912-4648</v>
      </c>
      <c r="AI22" s="12"/>
      <c r="AJ22" s="15" t="str">
        <f t="shared" si="3"/>
        <v>912-4648</v>
      </c>
      <c r="AK22" s="12"/>
      <c r="AL22" s="15" t="str">
        <f t="shared" si="4"/>
        <v>912-4648</v>
      </c>
      <c r="AM22" s="12"/>
      <c r="AN22" s="15" t="str">
        <f t="shared" si="5"/>
        <v>912-4648</v>
      </c>
      <c r="AO22" s="12"/>
      <c r="AP22" s="15" t="str">
        <f t="shared" si="6"/>
        <v>912-4648</v>
      </c>
      <c r="AQ22" s="12"/>
      <c r="AR22" s="15" t="str">
        <f t="shared" si="7"/>
        <v>912-4648</v>
      </c>
      <c r="AS22" s="12"/>
      <c r="AT22" s="15" t="str">
        <f t="shared" si="8"/>
        <v>912-4648</v>
      </c>
    </row>
    <row r="23" spans="1:46" ht="15">
      <c r="A23" s="12">
        <f t="shared" si="11"/>
        <v>20</v>
      </c>
      <c r="B23" s="64" t="s">
        <v>136</v>
      </c>
      <c r="C23" s="64" t="s">
        <v>137</v>
      </c>
      <c r="D23" s="65"/>
      <c r="E23" s="26">
        <v>20</v>
      </c>
      <c r="F23" s="26" t="s">
        <v>163</v>
      </c>
      <c r="G23" s="66" t="s">
        <v>163</v>
      </c>
      <c r="H23" s="66" t="s">
        <v>163</v>
      </c>
      <c r="I23" s="57" t="s">
        <v>163</v>
      </c>
      <c r="L23" s="18"/>
      <c r="AA23" s="12">
        <f t="shared" si="9"/>
        <v>22</v>
      </c>
      <c r="AB23" s="15" t="str">
        <f t="shared" si="0"/>
        <v>912-5551</v>
      </c>
      <c r="AC23" s="12"/>
      <c r="AD23" s="15" t="str">
        <f t="shared" si="10"/>
        <v>912-5551</v>
      </c>
      <c r="AE23" s="12"/>
      <c r="AF23" s="15" t="str">
        <f t="shared" si="1"/>
        <v>912-5551</v>
      </c>
      <c r="AG23" s="12"/>
      <c r="AH23" s="15" t="str">
        <f t="shared" si="2"/>
        <v>912-5551</v>
      </c>
      <c r="AI23" s="12"/>
      <c r="AJ23" s="15" t="str">
        <f t="shared" si="3"/>
        <v>912-5551</v>
      </c>
      <c r="AK23" s="12"/>
      <c r="AL23" s="15" t="str">
        <f t="shared" si="4"/>
        <v>912-5551</v>
      </c>
      <c r="AM23" s="12"/>
      <c r="AN23" s="15" t="str">
        <f t="shared" si="5"/>
        <v>912-5551</v>
      </c>
      <c r="AO23" s="12"/>
      <c r="AP23" s="15" t="str">
        <f t="shared" si="6"/>
        <v>912-5551</v>
      </c>
      <c r="AQ23" s="12"/>
      <c r="AR23" s="15" t="str">
        <f t="shared" si="7"/>
        <v>912-5551</v>
      </c>
      <c r="AS23" s="12"/>
      <c r="AT23" s="15" t="str">
        <f t="shared" si="8"/>
        <v>912-5551</v>
      </c>
    </row>
    <row r="24" spans="1:46" ht="15">
      <c r="A24" s="12">
        <f t="shared" si="11"/>
        <v>21</v>
      </c>
      <c r="B24" s="64" t="s">
        <v>138</v>
      </c>
      <c r="C24" s="64" t="s">
        <v>139</v>
      </c>
      <c r="D24" s="65"/>
      <c r="E24" s="26">
        <v>50</v>
      </c>
      <c r="F24" s="26" t="s">
        <v>163</v>
      </c>
      <c r="G24" s="66" t="s">
        <v>163</v>
      </c>
      <c r="H24" s="66" t="s">
        <v>163</v>
      </c>
      <c r="I24" s="57" t="s">
        <v>163</v>
      </c>
      <c r="L24" s="18"/>
      <c r="AA24" s="12">
        <f t="shared" si="9"/>
        <v>23</v>
      </c>
      <c r="AB24" s="15" t="str">
        <f t="shared" si="0"/>
        <v>912-5552</v>
      </c>
      <c r="AC24" s="12"/>
      <c r="AD24" s="15" t="str">
        <f t="shared" si="10"/>
        <v>912-5552</v>
      </c>
      <c r="AE24" s="12"/>
      <c r="AF24" s="15" t="str">
        <f t="shared" si="1"/>
        <v>912-5552</v>
      </c>
      <c r="AG24" s="12"/>
      <c r="AH24" s="15" t="str">
        <f t="shared" si="2"/>
        <v>912-5552</v>
      </c>
      <c r="AI24" s="12"/>
      <c r="AJ24" s="15" t="str">
        <f t="shared" si="3"/>
        <v>912-5552</v>
      </c>
      <c r="AK24" s="12"/>
      <c r="AL24" s="15" t="str">
        <f t="shared" si="4"/>
        <v>912-5552</v>
      </c>
      <c r="AM24" s="12"/>
      <c r="AN24" s="15" t="str">
        <f t="shared" si="5"/>
        <v>912-5552</v>
      </c>
      <c r="AO24" s="12"/>
      <c r="AP24" s="15" t="str">
        <f t="shared" si="6"/>
        <v>912-5552</v>
      </c>
      <c r="AQ24" s="12"/>
      <c r="AR24" s="15" t="str">
        <f t="shared" si="7"/>
        <v>912-5552</v>
      </c>
      <c r="AS24" s="12"/>
      <c r="AT24" s="15" t="str">
        <f t="shared" si="8"/>
        <v>912-5552</v>
      </c>
    </row>
    <row r="25" spans="1:46" ht="15">
      <c r="A25" s="12">
        <f t="shared" si="11"/>
        <v>22</v>
      </c>
      <c r="B25" s="64" t="s">
        <v>127</v>
      </c>
      <c r="C25" s="64" t="s">
        <v>187</v>
      </c>
      <c r="D25" s="65"/>
      <c r="E25" s="26"/>
      <c r="F25" s="26" t="s">
        <v>163</v>
      </c>
      <c r="G25" s="66" t="s">
        <v>163</v>
      </c>
      <c r="H25" s="66" t="s">
        <v>163</v>
      </c>
      <c r="I25" s="57" t="s">
        <v>163</v>
      </c>
      <c r="L25" s="18"/>
      <c r="AA25" s="12">
        <f t="shared" si="9"/>
        <v>24</v>
      </c>
      <c r="AB25" s="15" t="str">
        <f t="shared" si="0"/>
        <v>912-5601</v>
      </c>
      <c r="AC25" s="12"/>
      <c r="AD25" s="15" t="str">
        <f t="shared" si="10"/>
        <v>912-5601</v>
      </c>
      <c r="AE25" s="12"/>
      <c r="AF25" s="15" t="str">
        <f t="shared" si="1"/>
        <v>912-5601</v>
      </c>
      <c r="AG25" s="12"/>
      <c r="AH25" s="15" t="str">
        <f t="shared" si="2"/>
        <v>912-5601</v>
      </c>
      <c r="AI25" s="12"/>
      <c r="AJ25" s="15" t="str">
        <f t="shared" si="3"/>
        <v>912-5601</v>
      </c>
      <c r="AK25" s="12"/>
      <c r="AL25" s="15" t="str">
        <f t="shared" si="4"/>
        <v>912-5601</v>
      </c>
      <c r="AM25" s="12"/>
      <c r="AN25" s="15" t="str">
        <f t="shared" si="5"/>
        <v>912-5601</v>
      </c>
      <c r="AO25" s="12"/>
      <c r="AP25" s="15" t="str">
        <f t="shared" si="6"/>
        <v>912-5601</v>
      </c>
      <c r="AQ25" s="12"/>
      <c r="AR25" s="15" t="str">
        <f t="shared" si="7"/>
        <v>912-5601</v>
      </c>
      <c r="AS25" s="12"/>
      <c r="AT25" s="15" t="str">
        <f t="shared" si="8"/>
        <v>912-5601</v>
      </c>
    </row>
    <row r="26" spans="1:46" ht="15">
      <c r="A26" s="12">
        <f t="shared" si="11"/>
        <v>23</v>
      </c>
      <c r="B26" s="64" t="s">
        <v>221</v>
      </c>
      <c r="C26" s="64" t="s">
        <v>222</v>
      </c>
      <c r="D26" s="63"/>
      <c r="E26" s="26">
        <v>40</v>
      </c>
      <c r="F26" s="26" t="s">
        <v>163</v>
      </c>
      <c r="G26" s="26" t="s">
        <v>163</v>
      </c>
      <c r="H26" s="26" t="s">
        <v>163</v>
      </c>
      <c r="I26" s="25" t="s">
        <v>163</v>
      </c>
      <c r="L26" s="18"/>
      <c r="AA26" s="12">
        <f t="shared" si="9"/>
        <v>25</v>
      </c>
      <c r="AB26" s="15" t="str">
        <f t="shared" si="0"/>
        <v>912-5602</v>
      </c>
      <c r="AC26" s="12"/>
      <c r="AD26" s="15" t="str">
        <f t="shared" si="10"/>
        <v>912-5602</v>
      </c>
      <c r="AE26" s="12"/>
      <c r="AF26" s="15" t="str">
        <f t="shared" si="1"/>
        <v>912-5602</v>
      </c>
      <c r="AG26" s="12"/>
      <c r="AH26" s="15" t="str">
        <f t="shared" si="2"/>
        <v>912-5602</v>
      </c>
      <c r="AI26" s="12"/>
      <c r="AJ26" s="15" t="str">
        <f t="shared" si="3"/>
        <v>912-5602</v>
      </c>
      <c r="AK26" s="12"/>
      <c r="AL26" s="15" t="str">
        <f t="shared" si="4"/>
        <v>912-5602</v>
      </c>
      <c r="AM26" s="12"/>
      <c r="AN26" s="15" t="str">
        <f t="shared" si="5"/>
        <v>912-5602</v>
      </c>
      <c r="AO26" s="12"/>
      <c r="AP26" s="15" t="str">
        <f t="shared" si="6"/>
        <v>912-5602</v>
      </c>
      <c r="AQ26" s="12"/>
      <c r="AR26" s="15" t="str">
        <f t="shared" si="7"/>
        <v>912-5602</v>
      </c>
      <c r="AS26" s="12"/>
      <c r="AT26" s="15" t="str">
        <f t="shared" si="8"/>
        <v>912-5602</v>
      </c>
    </row>
    <row r="27" spans="1:46" ht="15">
      <c r="A27" s="12">
        <f t="shared" si="11"/>
        <v>24</v>
      </c>
      <c r="B27" s="64" t="s">
        <v>174</v>
      </c>
      <c r="C27" s="64" t="s">
        <v>186</v>
      </c>
      <c r="D27" s="63"/>
      <c r="E27" s="26">
        <v>25</v>
      </c>
      <c r="F27" s="26" t="s">
        <v>163</v>
      </c>
      <c r="G27" s="66" t="s">
        <v>163</v>
      </c>
      <c r="H27" s="66" t="s">
        <v>163</v>
      </c>
      <c r="I27" s="57" t="s">
        <v>163</v>
      </c>
      <c r="L27" s="18"/>
      <c r="AA27" s="12">
        <f t="shared" si="9"/>
        <v>26</v>
      </c>
      <c r="AB27" s="15" t="str">
        <f t="shared" si="0"/>
        <v>912-5603</v>
      </c>
      <c r="AC27" s="12"/>
      <c r="AD27" s="15" t="str">
        <f t="shared" si="10"/>
        <v>912-5603</v>
      </c>
      <c r="AE27" s="12"/>
      <c r="AF27" s="15" t="str">
        <f t="shared" si="1"/>
        <v>912-5603</v>
      </c>
      <c r="AG27" s="12"/>
      <c r="AH27" s="15" t="str">
        <f t="shared" si="2"/>
        <v>912-5603</v>
      </c>
      <c r="AI27" s="12"/>
      <c r="AJ27" s="15" t="str">
        <f t="shared" si="3"/>
        <v>912-5603</v>
      </c>
      <c r="AK27" s="12"/>
      <c r="AL27" s="15" t="str">
        <f t="shared" si="4"/>
        <v>912-5603</v>
      </c>
      <c r="AM27" s="12"/>
      <c r="AN27" s="15" t="str">
        <f t="shared" si="5"/>
        <v>912-5603</v>
      </c>
      <c r="AO27" s="12"/>
      <c r="AP27" s="15" t="str">
        <f t="shared" si="6"/>
        <v>912-5603</v>
      </c>
      <c r="AQ27" s="12"/>
      <c r="AR27" s="15" t="str">
        <f t="shared" si="7"/>
        <v>912-5603</v>
      </c>
      <c r="AS27" s="12"/>
      <c r="AT27" s="15" t="str">
        <f t="shared" si="8"/>
        <v>912-5603</v>
      </c>
    </row>
    <row r="28" spans="1:46" ht="15">
      <c r="A28" s="12">
        <f t="shared" si="11"/>
        <v>25</v>
      </c>
      <c r="B28" s="65" t="s">
        <v>233</v>
      </c>
      <c r="C28" s="65" t="s">
        <v>235</v>
      </c>
      <c r="D28" s="65"/>
      <c r="E28" s="26">
        <v>35</v>
      </c>
      <c r="F28" s="26" t="s">
        <v>163</v>
      </c>
      <c r="G28" s="66" t="s">
        <v>163</v>
      </c>
      <c r="H28" s="66" t="s">
        <v>163</v>
      </c>
      <c r="I28" s="57" t="s">
        <v>163</v>
      </c>
      <c r="L28" s="18"/>
      <c r="AA28" s="12">
        <f t="shared" si="9"/>
        <v>27</v>
      </c>
      <c r="AB28" s="15" t="str">
        <f t="shared" si="0"/>
        <v>912-5651</v>
      </c>
      <c r="AC28" s="12"/>
      <c r="AD28" s="15" t="str">
        <f t="shared" si="10"/>
        <v>912-5651</v>
      </c>
      <c r="AE28" s="12"/>
      <c r="AF28" s="15" t="str">
        <f t="shared" si="1"/>
        <v>912-5651</v>
      </c>
      <c r="AG28" s="12"/>
      <c r="AH28" s="15" t="str">
        <f t="shared" si="2"/>
        <v>912-5651</v>
      </c>
      <c r="AI28" s="12"/>
      <c r="AJ28" s="15" t="str">
        <f t="shared" si="3"/>
        <v>912-5651</v>
      </c>
      <c r="AK28" s="12"/>
      <c r="AL28" s="15" t="str">
        <f t="shared" si="4"/>
        <v>912-5651</v>
      </c>
      <c r="AM28" s="12"/>
      <c r="AN28" s="15" t="str">
        <f t="shared" si="5"/>
        <v>912-5651</v>
      </c>
      <c r="AO28" s="12"/>
      <c r="AP28" s="15" t="str">
        <f t="shared" si="6"/>
        <v>912-5651</v>
      </c>
      <c r="AQ28" s="12"/>
      <c r="AR28" s="15" t="str">
        <f t="shared" si="7"/>
        <v>912-5651</v>
      </c>
      <c r="AS28" s="12"/>
      <c r="AT28" s="15" t="str">
        <f t="shared" si="8"/>
        <v>912-5651</v>
      </c>
    </row>
    <row r="29" spans="1:46" ht="15">
      <c r="A29" s="12">
        <f t="shared" si="11"/>
        <v>26</v>
      </c>
      <c r="B29" s="65" t="s">
        <v>234</v>
      </c>
      <c r="C29" s="65" t="s">
        <v>236</v>
      </c>
      <c r="D29" s="65"/>
      <c r="E29" s="26">
        <v>35</v>
      </c>
      <c r="F29" s="26" t="s">
        <v>163</v>
      </c>
      <c r="G29" s="66" t="s">
        <v>163</v>
      </c>
      <c r="H29" s="66" t="s">
        <v>163</v>
      </c>
      <c r="I29" s="57" t="s">
        <v>163</v>
      </c>
      <c r="L29" s="18"/>
      <c r="AA29" s="12">
        <f t="shared" si="9"/>
        <v>28</v>
      </c>
      <c r="AB29" s="15" t="str">
        <f t="shared" si="0"/>
        <v>912-5652</v>
      </c>
      <c r="AC29" s="12"/>
      <c r="AD29" s="15" t="str">
        <f t="shared" si="10"/>
        <v>912-5652</v>
      </c>
      <c r="AE29" s="12"/>
      <c r="AF29" s="15" t="str">
        <f t="shared" si="1"/>
        <v>912-5652</v>
      </c>
      <c r="AG29" s="12"/>
      <c r="AH29" s="15" t="str">
        <f t="shared" si="2"/>
        <v>912-5652</v>
      </c>
      <c r="AI29" s="12"/>
      <c r="AJ29" s="15" t="str">
        <f t="shared" si="3"/>
        <v>912-5652</v>
      </c>
      <c r="AK29" s="12"/>
      <c r="AL29" s="15" t="str">
        <f t="shared" si="4"/>
        <v>912-5652</v>
      </c>
      <c r="AM29" s="12"/>
      <c r="AN29" s="15" t="str">
        <f t="shared" si="5"/>
        <v>912-5652</v>
      </c>
      <c r="AO29" s="12"/>
      <c r="AP29" s="15" t="str">
        <f t="shared" si="6"/>
        <v>912-5652</v>
      </c>
      <c r="AQ29" s="12"/>
      <c r="AR29" s="15" t="str">
        <f t="shared" si="7"/>
        <v>912-5652</v>
      </c>
      <c r="AS29" s="12"/>
      <c r="AT29" s="15" t="str">
        <f t="shared" si="8"/>
        <v>912-5652</v>
      </c>
    </row>
    <row r="30" spans="1:46" ht="15">
      <c r="A30" s="12">
        <f t="shared" si="11"/>
        <v>27</v>
      </c>
      <c r="B30" s="64" t="s">
        <v>128</v>
      </c>
      <c r="C30" s="64" t="s">
        <v>185</v>
      </c>
      <c r="D30" s="65"/>
      <c r="E30" s="26">
        <v>35</v>
      </c>
      <c r="F30" s="26" t="s">
        <v>163</v>
      </c>
      <c r="G30" s="66" t="s">
        <v>163</v>
      </c>
      <c r="H30" s="66" t="s">
        <v>163</v>
      </c>
      <c r="I30" s="57" t="s">
        <v>163</v>
      </c>
      <c r="L30" s="18"/>
      <c r="AA30" s="12">
        <f t="shared" si="9"/>
        <v>29</v>
      </c>
      <c r="AB30" s="15" t="str">
        <f t="shared" si="0"/>
        <v>915-001</v>
      </c>
      <c r="AC30" s="12"/>
      <c r="AD30" s="15" t="str">
        <f t="shared" si="10"/>
        <v>915-001</v>
      </c>
      <c r="AE30" s="12"/>
      <c r="AF30" s="15" t="str">
        <f t="shared" si="1"/>
        <v>915-001</v>
      </c>
      <c r="AG30" s="12"/>
      <c r="AH30" s="15" t="str">
        <f t="shared" si="2"/>
        <v>915-001</v>
      </c>
      <c r="AI30" s="12"/>
      <c r="AJ30" s="15" t="str">
        <f t="shared" si="3"/>
        <v>915-001</v>
      </c>
      <c r="AK30" s="12"/>
      <c r="AL30" s="15" t="str">
        <f t="shared" si="4"/>
        <v>915-001</v>
      </c>
      <c r="AM30" s="12"/>
      <c r="AN30" s="15" t="str">
        <f t="shared" si="5"/>
        <v>915-001</v>
      </c>
      <c r="AO30" s="12"/>
      <c r="AP30" s="15" t="str">
        <f t="shared" si="6"/>
        <v>915-001</v>
      </c>
      <c r="AQ30" s="12"/>
      <c r="AR30" s="15" t="str">
        <f t="shared" si="7"/>
        <v>915-001</v>
      </c>
      <c r="AS30" s="12"/>
      <c r="AT30" s="15" t="str">
        <f t="shared" si="8"/>
        <v>915-001</v>
      </c>
    </row>
    <row r="31" spans="1:46" ht="15">
      <c r="A31" s="12">
        <f t="shared" si="11"/>
        <v>28</v>
      </c>
      <c r="B31" s="64" t="s">
        <v>129</v>
      </c>
      <c r="C31" s="64" t="s">
        <v>184</v>
      </c>
      <c r="D31" s="65"/>
      <c r="E31" s="26">
        <v>35</v>
      </c>
      <c r="F31" s="26" t="s">
        <v>163</v>
      </c>
      <c r="G31" s="66" t="s">
        <v>163</v>
      </c>
      <c r="H31" s="66" t="s">
        <v>163</v>
      </c>
      <c r="I31" s="57" t="s">
        <v>163</v>
      </c>
      <c r="AA31" s="12">
        <f t="shared" si="9"/>
        <v>30</v>
      </c>
      <c r="AB31" s="15" t="str">
        <f t="shared" si="0"/>
        <v>915-002</v>
      </c>
      <c r="AC31" s="12"/>
      <c r="AD31" s="15" t="str">
        <f t="shared" si="10"/>
        <v>915-002</v>
      </c>
      <c r="AE31" s="12"/>
      <c r="AF31" s="15" t="str">
        <f t="shared" si="1"/>
        <v>915-002</v>
      </c>
      <c r="AG31" s="12"/>
      <c r="AH31" s="15" t="str">
        <f t="shared" si="2"/>
        <v>915-002</v>
      </c>
      <c r="AI31" s="12"/>
      <c r="AJ31" s="15" t="str">
        <f t="shared" si="3"/>
        <v>915-002</v>
      </c>
      <c r="AK31" s="12"/>
      <c r="AL31" s="15" t="str">
        <f t="shared" si="4"/>
        <v>915-002</v>
      </c>
      <c r="AM31" s="12"/>
      <c r="AN31" s="15" t="str">
        <f t="shared" si="5"/>
        <v>915-002</v>
      </c>
      <c r="AO31" s="12"/>
      <c r="AP31" s="15" t="str">
        <f t="shared" si="6"/>
        <v>915-002</v>
      </c>
      <c r="AQ31" s="12"/>
      <c r="AR31" s="15" t="str">
        <f t="shared" si="7"/>
        <v>915-002</v>
      </c>
      <c r="AS31" s="12"/>
      <c r="AT31" s="15" t="str">
        <f t="shared" si="8"/>
        <v>915-002</v>
      </c>
    </row>
    <row r="32" spans="1:46" ht="15">
      <c r="A32" s="12">
        <f t="shared" si="11"/>
        <v>29</v>
      </c>
      <c r="B32" s="74" t="s">
        <v>168</v>
      </c>
      <c r="C32" s="64" t="s">
        <v>171</v>
      </c>
      <c r="D32" s="63"/>
      <c r="E32" s="26">
        <v>5</v>
      </c>
      <c r="F32" s="26" t="s">
        <v>170</v>
      </c>
      <c r="G32" s="66">
        <v>20.375</v>
      </c>
      <c r="H32" s="66">
        <v>15.75</v>
      </c>
      <c r="I32" s="57">
        <v>2</v>
      </c>
      <c r="AA32" s="12">
        <f t="shared" si="9"/>
        <v>31</v>
      </c>
      <c r="AB32" s="15" t="str">
        <f t="shared" si="0"/>
        <v>915-4642</v>
      </c>
      <c r="AC32" s="12"/>
      <c r="AD32" s="15" t="str">
        <f t="shared" si="10"/>
        <v>915-4642</v>
      </c>
      <c r="AE32" s="12"/>
      <c r="AF32" s="15" t="str">
        <f t="shared" si="1"/>
        <v>915-4642</v>
      </c>
      <c r="AG32" s="12"/>
      <c r="AH32" s="15" t="str">
        <f t="shared" si="2"/>
        <v>915-4642</v>
      </c>
      <c r="AI32" s="12"/>
      <c r="AJ32" s="15" t="str">
        <f t="shared" si="3"/>
        <v>915-4642</v>
      </c>
      <c r="AK32" s="12"/>
      <c r="AL32" s="15" t="str">
        <f t="shared" si="4"/>
        <v>915-4642</v>
      </c>
      <c r="AM32" s="12"/>
      <c r="AN32" s="15" t="str">
        <f t="shared" si="5"/>
        <v>915-4642</v>
      </c>
      <c r="AO32" s="12"/>
      <c r="AP32" s="15" t="str">
        <f t="shared" si="6"/>
        <v>915-4642</v>
      </c>
      <c r="AQ32" s="12"/>
      <c r="AR32" s="15" t="str">
        <f t="shared" si="7"/>
        <v>915-4642</v>
      </c>
      <c r="AS32" s="12"/>
      <c r="AT32" s="15" t="str">
        <f t="shared" si="8"/>
        <v>915-4642</v>
      </c>
    </row>
    <row r="33" spans="1:46" ht="15">
      <c r="A33" s="12">
        <f t="shared" si="11"/>
        <v>30</v>
      </c>
      <c r="B33" s="64" t="s">
        <v>169</v>
      </c>
      <c r="C33" s="64" t="s">
        <v>172</v>
      </c>
      <c r="D33" s="63"/>
      <c r="E33" s="26">
        <v>5</v>
      </c>
      <c r="F33" s="26" t="s">
        <v>170</v>
      </c>
      <c r="G33" s="66">
        <v>16.625</v>
      </c>
      <c r="H33" s="66">
        <v>28.5</v>
      </c>
      <c r="I33" s="57">
        <v>2</v>
      </c>
      <c r="AA33" s="12">
        <f t="shared" si="9"/>
        <v>32</v>
      </c>
      <c r="AB33" s="15" t="str">
        <f t="shared" si="0"/>
        <v>915-4656</v>
      </c>
      <c r="AC33" s="12"/>
      <c r="AD33" s="15" t="str">
        <f t="shared" si="10"/>
        <v>915-4656</v>
      </c>
      <c r="AE33" s="12"/>
      <c r="AF33" s="15" t="str">
        <f t="shared" si="1"/>
        <v>915-4656</v>
      </c>
      <c r="AG33" s="12"/>
      <c r="AH33" s="15" t="str">
        <f t="shared" si="2"/>
        <v>915-4656</v>
      </c>
      <c r="AI33" s="12"/>
      <c r="AJ33" s="15" t="str">
        <f t="shared" si="3"/>
        <v>915-4656</v>
      </c>
      <c r="AK33" s="12"/>
      <c r="AL33" s="15" t="str">
        <f t="shared" si="4"/>
        <v>915-4656</v>
      </c>
      <c r="AM33" s="12"/>
      <c r="AN33" s="15" t="str">
        <f t="shared" si="5"/>
        <v>915-4656</v>
      </c>
      <c r="AO33" s="12"/>
      <c r="AP33" s="15" t="str">
        <f t="shared" si="6"/>
        <v>915-4656</v>
      </c>
      <c r="AQ33" s="12"/>
      <c r="AR33" s="15" t="str">
        <f t="shared" si="7"/>
        <v>915-4656</v>
      </c>
      <c r="AS33" s="12"/>
      <c r="AT33" s="15" t="str">
        <f t="shared" si="8"/>
        <v>915-4656</v>
      </c>
    </row>
    <row r="34" spans="1:46" ht="15">
      <c r="A34" s="12">
        <f t="shared" si="11"/>
        <v>31</v>
      </c>
      <c r="B34" s="64" t="s">
        <v>140</v>
      </c>
      <c r="C34" s="64" t="s">
        <v>183</v>
      </c>
      <c r="D34" s="65"/>
      <c r="E34" s="26"/>
      <c r="F34" s="26" t="s">
        <v>163</v>
      </c>
      <c r="G34" s="26" t="s">
        <v>163</v>
      </c>
      <c r="H34" s="26" t="s">
        <v>163</v>
      </c>
      <c r="I34" s="25" t="s">
        <v>163</v>
      </c>
      <c r="AA34" s="12">
        <f t="shared" si="9"/>
        <v>33</v>
      </c>
      <c r="AB34" s="15" t="str">
        <f t="shared" si="0"/>
        <v>930-0000</v>
      </c>
      <c r="AC34" s="12"/>
      <c r="AD34" s="15" t="str">
        <f t="shared" si="10"/>
        <v>930-0000</v>
      </c>
      <c r="AE34" s="12"/>
      <c r="AF34" s="15" t="str">
        <f t="shared" si="1"/>
        <v>930-0000</v>
      </c>
      <c r="AG34" s="12"/>
      <c r="AH34" s="15" t="str">
        <f t="shared" si="2"/>
        <v>930-0000</v>
      </c>
      <c r="AI34" s="12"/>
      <c r="AJ34" s="15" t="str">
        <f t="shared" si="3"/>
        <v>930-0000</v>
      </c>
      <c r="AK34" s="12"/>
      <c r="AL34" s="15" t="str">
        <f t="shared" si="4"/>
        <v>930-0000</v>
      </c>
      <c r="AM34" s="12"/>
      <c r="AN34" s="15" t="str">
        <f t="shared" si="5"/>
        <v>930-0000</v>
      </c>
      <c r="AO34" s="12"/>
      <c r="AP34" s="15" t="str">
        <f t="shared" si="6"/>
        <v>930-0000</v>
      </c>
      <c r="AQ34" s="12"/>
      <c r="AR34" s="15" t="str">
        <f t="shared" si="7"/>
        <v>930-0000</v>
      </c>
      <c r="AS34" s="12"/>
      <c r="AT34" s="15" t="str">
        <f t="shared" si="8"/>
        <v>930-0000</v>
      </c>
    </row>
    <row r="35" spans="1:46" ht="15">
      <c r="A35" s="12">
        <f t="shared" si="11"/>
        <v>32</v>
      </c>
      <c r="B35" s="64" t="s">
        <v>141</v>
      </c>
      <c r="C35" s="64" t="s">
        <v>182</v>
      </c>
      <c r="D35" s="65"/>
      <c r="E35" s="26"/>
      <c r="F35" s="26" t="s">
        <v>165</v>
      </c>
      <c r="G35" s="66">
        <v>41.4375</v>
      </c>
      <c r="H35" s="66">
        <v>14.8125</v>
      </c>
      <c r="I35" s="57">
        <v>1.8125</v>
      </c>
      <c r="AA35" s="12">
        <f t="shared" si="9"/>
        <v>34</v>
      </c>
      <c r="AB35" s="15" t="str">
        <f t="shared" si="0"/>
        <v>930-2026</v>
      </c>
      <c r="AC35" s="12"/>
      <c r="AD35" s="15" t="str">
        <f t="shared" si="10"/>
        <v>930-2026</v>
      </c>
      <c r="AE35" s="12"/>
      <c r="AF35" s="15" t="str">
        <f t="shared" si="1"/>
        <v>930-2026</v>
      </c>
      <c r="AG35" s="12"/>
      <c r="AH35" s="15" t="str">
        <f t="shared" si="2"/>
        <v>930-2026</v>
      </c>
      <c r="AI35" s="12"/>
      <c r="AJ35" s="15" t="str">
        <f t="shared" si="3"/>
        <v>930-2026</v>
      </c>
      <c r="AK35" s="12"/>
      <c r="AL35" s="15" t="str">
        <f t="shared" si="4"/>
        <v>930-2026</v>
      </c>
      <c r="AM35" s="12"/>
      <c r="AN35" s="15" t="str">
        <f t="shared" si="5"/>
        <v>930-2026</v>
      </c>
      <c r="AO35" s="12"/>
      <c r="AP35" s="15" t="str">
        <f t="shared" si="6"/>
        <v>930-2026</v>
      </c>
      <c r="AQ35" s="12"/>
      <c r="AR35" s="15" t="str">
        <f t="shared" si="7"/>
        <v>930-2026</v>
      </c>
      <c r="AS35" s="12"/>
      <c r="AT35" s="15" t="str">
        <f t="shared" si="8"/>
        <v>930-2026</v>
      </c>
    </row>
    <row r="36" spans="1:46" ht="15">
      <c r="A36" s="12">
        <f t="shared" si="11"/>
        <v>33</v>
      </c>
      <c r="B36" s="74" t="s">
        <v>175</v>
      </c>
      <c r="C36" s="64" t="s">
        <v>181</v>
      </c>
      <c r="D36" s="63"/>
      <c r="E36" s="26"/>
      <c r="F36" s="26" t="s">
        <v>164</v>
      </c>
      <c r="G36" s="66">
        <v>18.375</v>
      </c>
      <c r="H36" s="66">
        <v>18.375</v>
      </c>
      <c r="I36" s="57">
        <v>16.5</v>
      </c>
      <c r="AA36" s="12">
        <f t="shared" si="9"/>
        <v>35</v>
      </c>
      <c r="AB36" s="15" t="str">
        <f t="shared" si="0"/>
        <v>930-2106</v>
      </c>
      <c r="AC36" s="12"/>
      <c r="AD36" s="15" t="str">
        <f t="shared" si="10"/>
        <v>930-2106</v>
      </c>
      <c r="AE36" s="12"/>
      <c r="AF36" s="15" t="str">
        <f t="shared" si="1"/>
        <v>930-2106</v>
      </c>
      <c r="AG36" s="12"/>
      <c r="AH36" s="15" t="str">
        <f t="shared" si="2"/>
        <v>930-2106</v>
      </c>
      <c r="AI36" s="12"/>
      <c r="AJ36" s="15" t="str">
        <f t="shared" si="3"/>
        <v>930-2106</v>
      </c>
      <c r="AK36" s="12"/>
      <c r="AL36" s="15" t="str">
        <f t="shared" si="4"/>
        <v>930-2106</v>
      </c>
      <c r="AM36" s="12"/>
      <c r="AN36" s="15" t="str">
        <f t="shared" si="5"/>
        <v>930-2106</v>
      </c>
      <c r="AO36" s="12"/>
      <c r="AP36" s="15" t="str">
        <f t="shared" si="6"/>
        <v>930-2106</v>
      </c>
      <c r="AQ36" s="12"/>
      <c r="AR36" s="15" t="str">
        <f t="shared" si="7"/>
        <v>930-2106</v>
      </c>
      <c r="AS36" s="12"/>
      <c r="AT36" s="15" t="str">
        <f t="shared" si="8"/>
        <v>930-2106</v>
      </c>
    </row>
    <row r="37" spans="1:46" ht="15">
      <c r="A37" s="12">
        <f t="shared" si="11"/>
        <v>34</v>
      </c>
      <c r="B37" s="65" t="s">
        <v>38</v>
      </c>
      <c r="C37" s="65" t="s">
        <v>227</v>
      </c>
      <c r="D37" s="65"/>
      <c r="E37" s="26"/>
      <c r="F37" s="26" t="s">
        <v>164</v>
      </c>
      <c r="G37" s="66">
        <v>25.25</v>
      </c>
      <c r="H37" s="66">
        <v>15.875</v>
      </c>
      <c r="I37" s="57">
        <v>15.875</v>
      </c>
      <c r="AA37" s="12">
        <f t="shared" si="9"/>
        <v>36</v>
      </c>
      <c r="AB37" s="15" t="str">
        <f t="shared" si="0"/>
        <v>930-2121</v>
      </c>
      <c r="AC37" s="12"/>
      <c r="AD37" s="15" t="str">
        <f t="shared" si="10"/>
        <v>930-2121</v>
      </c>
      <c r="AE37" s="12"/>
      <c r="AF37" s="15" t="str">
        <f t="shared" si="1"/>
        <v>930-2121</v>
      </c>
      <c r="AG37" s="12"/>
      <c r="AH37" s="15" t="str">
        <f t="shared" si="2"/>
        <v>930-2121</v>
      </c>
      <c r="AI37" s="12"/>
      <c r="AJ37" s="15" t="str">
        <f t="shared" si="3"/>
        <v>930-2121</v>
      </c>
      <c r="AK37" s="12"/>
      <c r="AL37" s="15" t="str">
        <f t="shared" si="4"/>
        <v>930-2121</v>
      </c>
      <c r="AM37" s="12"/>
      <c r="AN37" s="15" t="str">
        <f t="shared" si="5"/>
        <v>930-2121</v>
      </c>
      <c r="AO37" s="12"/>
      <c r="AP37" s="15" t="str">
        <f t="shared" si="6"/>
        <v>930-2121</v>
      </c>
      <c r="AQ37" s="12"/>
      <c r="AR37" s="15" t="str">
        <f t="shared" si="7"/>
        <v>930-2121</v>
      </c>
      <c r="AS37" s="12"/>
      <c r="AT37" s="15" t="str">
        <f t="shared" si="8"/>
        <v>930-2121</v>
      </c>
    </row>
    <row r="38" spans="1:46" ht="15">
      <c r="A38" s="12">
        <f t="shared" si="11"/>
        <v>35</v>
      </c>
      <c r="B38" s="65" t="s">
        <v>89</v>
      </c>
      <c r="C38" s="65" t="s">
        <v>79</v>
      </c>
      <c r="D38" s="65"/>
      <c r="E38" s="26"/>
      <c r="F38" s="26" t="s">
        <v>165</v>
      </c>
      <c r="G38" s="66">
        <v>16.375</v>
      </c>
      <c r="H38" s="66">
        <v>12.625</v>
      </c>
      <c r="I38" s="57">
        <v>13</v>
      </c>
      <c r="AA38" s="12">
        <f t="shared" si="9"/>
        <v>37</v>
      </c>
      <c r="AB38" s="15" t="str">
        <f t="shared" si="0"/>
        <v>930-2401</v>
      </c>
      <c r="AC38" s="12"/>
      <c r="AD38" s="15" t="str">
        <f t="shared" si="10"/>
        <v>930-2401</v>
      </c>
      <c r="AE38" s="12"/>
      <c r="AF38" s="15" t="str">
        <f t="shared" si="1"/>
        <v>930-2401</v>
      </c>
      <c r="AG38" s="12"/>
      <c r="AH38" s="15" t="str">
        <f t="shared" si="2"/>
        <v>930-2401</v>
      </c>
      <c r="AI38" s="12"/>
      <c r="AJ38" s="15" t="str">
        <f t="shared" si="3"/>
        <v>930-2401</v>
      </c>
      <c r="AK38" s="12"/>
      <c r="AL38" s="15" t="str">
        <f t="shared" si="4"/>
        <v>930-2401</v>
      </c>
      <c r="AM38" s="12"/>
      <c r="AN38" s="15" t="str">
        <f t="shared" si="5"/>
        <v>930-2401</v>
      </c>
      <c r="AO38" s="12"/>
      <c r="AP38" s="15" t="str">
        <f t="shared" si="6"/>
        <v>930-2401</v>
      </c>
      <c r="AQ38" s="12"/>
      <c r="AR38" s="15" t="str">
        <f t="shared" si="7"/>
        <v>930-2401</v>
      </c>
      <c r="AS38" s="12"/>
      <c r="AT38" s="15" t="str">
        <f t="shared" si="8"/>
        <v>930-2401</v>
      </c>
    </row>
    <row r="39" spans="1:46" ht="15">
      <c r="A39" s="12">
        <f t="shared" si="11"/>
        <v>36</v>
      </c>
      <c r="B39" s="64" t="s">
        <v>218</v>
      </c>
      <c r="C39" s="64" t="s">
        <v>223</v>
      </c>
      <c r="D39" s="63"/>
      <c r="E39" s="26"/>
      <c r="F39" s="26" t="s">
        <v>164</v>
      </c>
      <c r="G39" s="66">
        <v>38.125</v>
      </c>
      <c r="H39" s="66">
        <v>23</v>
      </c>
      <c r="I39" s="57">
        <v>13.5</v>
      </c>
      <c r="AA39" s="12">
        <f t="shared" si="9"/>
        <v>38</v>
      </c>
      <c r="AB39" s="15" t="str">
        <f t="shared" si="0"/>
        <v>930-2410</v>
      </c>
      <c r="AC39" s="12"/>
      <c r="AD39" s="15" t="str">
        <f t="shared" si="10"/>
        <v>930-2410</v>
      </c>
      <c r="AE39" s="12"/>
      <c r="AF39" s="15" t="str">
        <f t="shared" si="1"/>
        <v>930-2410</v>
      </c>
      <c r="AG39" s="12"/>
      <c r="AH39" s="15" t="str">
        <f t="shared" si="2"/>
        <v>930-2410</v>
      </c>
      <c r="AI39" s="12"/>
      <c r="AJ39" s="15" t="str">
        <f t="shared" si="3"/>
        <v>930-2410</v>
      </c>
      <c r="AK39" s="12"/>
      <c r="AL39" s="15" t="str">
        <f t="shared" si="4"/>
        <v>930-2410</v>
      </c>
      <c r="AM39" s="12"/>
      <c r="AN39" s="15" t="str">
        <f t="shared" si="5"/>
        <v>930-2410</v>
      </c>
      <c r="AO39" s="12"/>
      <c r="AP39" s="15" t="str">
        <f t="shared" si="6"/>
        <v>930-2410</v>
      </c>
      <c r="AQ39" s="12"/>
      <c r="AR39" s="15" t="str">
        <f t="shared" si="7"/>
        <v>930-2410</v>
      </c>
      <c r="AS39" s="12"/>
      <c r="AT39" s="15" t="str">
        <f t="shared" si="8"/>
        <v>930-2410</v>
      </c>
    </row>
    <row r="40" spans="1:46" ht="15">
      <c r="A40" s="12">
        <f t="shared" si="11"/>
        <v>37</v>
      </c>
      <c r="B40" s="65" t="s">
        <v>39</v>
      </c>
      <c r="C40" s="65" t="s">
        <v>40</v>
      </c>
      <c r="D40" s="65"/>
      <c r="E40" s="26"/>
      <c r="F40" s="26" t="s">
        <v>165</v>
      </c>
      <c r="G40" s="66">
        <v>13.375</v>
      </c>
      <c r="H40" s="66">
        <v>9.625</v>
      </c>
      <c r="I40" s="57">
        <v>9.625</v>
      </c>
      <c r="AA40" s="12">
        <f t="shared" si="9"/>
        <v>39</v>
      </c>
      <c r="AB40" s="15" t="str">
        <f t="shared" si="0"/>
        <v>930-2456</v>
      </c>
      <c r="AC40" s="12"/>
      <c r="AD40" s="15" t="str">
        <f t="shared" si="10"/>
        <v>930-2456</v>
      </c>
      <c r="AE40" s="12"/>
      <c r="AF40" s="15" t="str">
        <f t="shared" si="1"/>
        <v>930-2456</v>
      </c>
      <c r="AG40" s="12"/>
      <c r="AH40" s="15" t="str">
        <f t="shared" si="2"/>
        <v>930-2456</v>
      </c>
      <c r="AI40" s="12"/>
      <c r="AJ40" s="15" t="str">
        <f t="shared" si="3"/>
        <v>930-2456</v>
      </c>
      <c r="AK40" s="12"/>
      <c r="AL40" s="15" t="str">
        <f t="shared" si="4"/>
        <v>930-2456</v>
      </c>
      <c r="AM40" s="12"/>
      <c r="AN40" s="15" t="str">
        <f t="shared" si="5"/>
        <v>930-2456</v>
      </c>
      <c r="AO40" s="12"/>
      <c r="AP40" s="15" t="str">
        <f t="shared" si="6"/>
        <v>930-2456</v>
      </c>
      <c r="AQ40" s="12"/>
      <c r="AR40" s="15" t="str">
        <f t="shared" si="7"/>
        <v>930-2456</v>
      </c>
      <c r="AS40" s="12"/>
      <c r="AT40" s="15" t="str">
        <f t="shared" si="8"/>
        <v>930-2456</v>
      </c>
    </row>
    <row r="41" spans="1:46" ht="15">
      <c r="A41" s="12">
        <f t="shared" si="11"/>
        <v>38</v>
      </c>
      <c r="B41" s="65" t="s">
        <v>41</v>
      </c>
      <c r="C41" s="65" t="s">
        <v>90</v>
      </c>
      <c r="D41" s="69"/>
      <c r="E41" s="26"/>
      <c r="F41" s="26" t="s">
        <v>164</v>
      </c>
      <c r="G41" s="66">
        <v>19.25</v>
      </c>
      <c r="H41" s="66">
        <v>18.25</v>
      </c>
      <c r="I41" s="57">
        <v>18.25</v>
      </c>
      <c r="AA41" s="12">
        <f t="shared" si="9"/>
        <v>40</v>
      </c>
      <c r="AB41" s="15" t="str">
        <f t="shared" si="0"/>
        <v>930-2501</v>
      </c>
      <c r="AC41" s="12"/>
      <c r="AD41" s="15" t="str">
        <f t="shared" si="10"/>
        <v>930-2501</v>
      </c>
      <c r="AE41" s="12"/>
      <c r="AF41" s="15" t="str">
        <f t="shared" si="1"/>
        <v>930-2501</v>
      </c>
      <c r="AG41" s="12"/>
      <c r="AH41" s="15" t="str">
        <f t="shared" si="2"/>
        <v>930-2501</v>
      </c>
      <c r="AI41" s="12"/>
      <c r="AJ41" s="15" t="str">
        <f t="shared" si="3"/>
        <v>930-2501</v>
      </c>
      <c r="AK41" s="12"/>
      <c r="AL41" s="15" t="str">
        <f t="shared" si="4"/>
        <v>930-2501</v>
      </c>
      <c r="AM41" s="12"/>
      <c r="AN41" s="15" t="str">
        <f t="shared" si="5"/>
        <v>930-2501</v>
      </c>
      <c r="AO41" s="12"/>
      <c r="AP41" s="15" t="str">
        <f t="shared" si="6"/>
        <v>930-2501</v>
      </c>
      <c r="AQ41" s="12"/>
      <c r="AR41" s="15" t="str">
        <f t="shared" si="7"/>
        <v>930-2501</v>
      </c>
      <c r="AS41" s="12"/>
      <c r="AT41" s="15" t="str">
        <f t="shared" si="8"/>
        <v>930-2501</v>
      </c>
    </row>
    <row r="42" spans="1:46" ht="15">
      <c r="A42" s="12">
        <f t="shared" si="11"/>
        <v>39</v>
      </c>
      <c r="B42" s="65" t="s">
        <v>42</v>
      </c>
      <c r="C42" s="65" t="s">
        <v>43</v>
      </c>
      <c r="D42" s="65"/>
      <c r="E42" s="26"/>
      <c r="F42" s="26" t="s">
        <v>164</v>
      </c>
      <c r="G42" s="66">
        <v>23.125</v>
      </c>
      <c r="H42" s="66">
        <v>13.625</v>
      </c>
      <c r="I42" s="57">
        <v>13.25</v>
      </c>
      <c r="AA42" s="12">
        <f t="shared" si="9"/>
        <v>41</v>
      </c>
      <c r="AB42" s="15" t="str">
        <f t="shared" si="0"/>
        <v>930-2504</v>
      </c>
      <c r="AC42" s="12"/>
      <c r="AD42" s="15" t="str">
        <f t="shared" si="10"/>
        <v>930-2504</v>
      </c>
      <c r="AE42" s="12"/>
      <c r="AF42" s="15" t="str">
        <f t="shared" si="1"/>
        <v>930-2504</v>
      </c>
      <c r="AG42" s="12"/>
      <c r="AH42" s="15" t="str">
        <f t="shared" si="2"/>
        <v>930-2504</v>
      </c>
      <c r="AI42" s="12"/>
      <c r="AJ42" s="15" t="str">
        <f t="shared" si="3"/>
        <v>930-2504</v>
      </c>
      <c r="AK42" s="12"/>
      <c r="AL42" s="15" t="str">
        <f t="shared" si="4"/>
        <v>930-2504</v>
      </c>
      <c r="AM42" s="12"/>
      <c r="AN42" s="15" t="str">
        <f t="shared" si="5"/>
        <v>930-2504</v>
      </c>
      <c r="AO42" s="12"/>
      <c r="AP42" s="15" t="str">
        <f t="shared" si="6"/>
        <v>930-2504</v>
      </c>
      <c r="AQ42" s="12"/>
      <c r="AR42" s="15" t="str">
        <f t="shared" si="7"/>
        <v>930-2504</v>
      </c>
      <c r="AS42" s="12"/>
      <c r="AT42" s="15" t="str">
        <f t="shared" si="8"/>
        <v>930-2504</v>
      </c>
    </row>
    <row r="43" spans="1:46" ht="15">
      <c r="A43" s="12">
        <f t="shared" si="11"/>
        <v>40</v>
      </c>
      <c r="B43" s="65" t="s">
        <v>91</v>
      </c>
      <c r="C43" s="65" t="s">
        <v>80</v>
      </c>
      <c r="D43" s="65"/>
      <c r="E43" s="26"/>
      <c r="F43" s="26" t="s">
        <v>165</v>
      </c>
      <c r="G43" s="66">
        <v>16.375</v>
      </c>
      <c r="H43" s="66">
        <v>12.625</v>
      </c>
      <c r="I43" s="57">
        <v>13</v>
      </c>
      <c r="AA43" s="12">
        <f t="shared" si="9"/>
        <v>42</v>
      </c>
      <c r="AB43" s="15" t="str">
        <f t="shared" si="0"/>
        <v>930-2505</v>
      </c>
      <c r="AC43" s="12"/>
      <c r="AD43" s="15" t="str">
        <f t="shared" si="10"/>
        <v>930-2505</v>
      </c>
      <c r="AE43" s="12"/>
      <c r="AF43" s="15" t="str">
        <f t="shared" si="1"/>
        <v>930-2505</v>
      </c>
      <c r="AG43" s="12"/>
      <c r="AH43" s="15" t="str">
        <f t="shared" si="2"/>
        <v>930-2505</v>
      </c>
      <c r="AI43" s="12"/>
      <c r="AJ43" s="15" t="str">
        <f t="shared" si="3"/>
        <v>930-2505</v>
      </c>
      <c r="AK43" s="12"/>
      <c r="AL43" s="15" t="str">
        <f t="shared" si="4"/>
        <v>930-2505</v>
      </c>
      <c r="AM43" s="12"/>
      <c r="AN43" s="15" t="str">
        <f t="shared" si="5"/>
        <v>930-2505</v>
      </c>
      <c r="AO43" s="12"/>
      <c r="AP43" s="15" t="str">
        <f t="shared" si="6"/>
        <v>930-2505</v>
      </c>
      <c r="AQ43" s="12"/>
      <c r="AR43" s="15" t="str">
        <f t="shared" si="7"/>
        <v>930-2505</v>
      </c>
      <c r="AS43" s="12"/>
      <c r="AT43" s="15" t="str">
        <f t="shared" si="8"/>
        <v>930-2505</v>
      </c>
    </row>
    <row r="44" spans="1:46" ht="15">
      <c r="A44" s="12">
        <f t="shared" si="11"/>
        <v>41</v>
      </c>
      <c r="B44" s="65" t="s">
        <v>44</v>
      </c>
      <c r="C44" s="65" t="s">
        <v>45</v>
      </c>
      <c r="D44" s="65"/>
      <c r="E44" s="26"/>
      <c r="F44" s="26" t="s">
        <v>165</v>
      </c>
      <c r="G44" s="66">
        <v>16.375</v>
      </c>
      <c r="H44" s="66">
        <v>12.625</v>
      </c>
      <c r="I44" s="57">
        <v>13</v>
      </c>
      <c r="AA44" s="12">
        <f t="shared" si="9"/>
        <v>43</v>
      </c>
      <c r="AB44" s="15" t="str">
        <f t="shared" si="0"/>
        <v>930-2510</v>
      </c>
      <c r="AC44" s="12"/>
      <c r="AD44" s="15" t="str">
        <f t="shared" si="10"/>
        <v>930-2510</v>
      </c>
      <c r="AE44" s="12"/>
      <c r="AF44" s="15" t="str">
        <f t="shared" si="1"/>
        <v>930-2510</v>
      </c>
      <c r="AG44" s="12"/>
      <c r="AH44" s="15" t="str">
        <f t="shared" si="2"/>
        <v>930-2510</v>
      </c>
      <c r="AI44" s="12"/>
      <c r="AJ44" s="15" t="str">
        <f t="shared" si="3"/>
        <v>930-2510</v>
      </c>
      <c r="AK44" s="12"/>
      <c r="AL44" s="15" t="str">
        <f t="shared" si="4"/>
        <v>930-2510</v>
      </c>
      <c r="AM44" s="12"/>
      <c r="AN44" s="15" t="str">
        <f t="shared" si="5"/>
        <v>930-2510</v>
      </c>
      <c r="AO44" s="12"/>
      <c r="AP44" s="15" t="str">
        <f t="shared" si="6"/>
        <v>930-2510</v>
      </c>
      <c r="AQ44" s="12"/>
      <c r="AR44" s="15" t="str">
        <f t="shared" si="7"/>
        <v>930-2510</v>
      </c>
      <c r="AS44" s="12"/>
      <c r="AT44" s="15" t="str">
        <f t="shared" si="8"/>
        <v>930-2510</v>
      </c>
    </row>
    <row r="45" spans="1:46" ht="15">
      <c r="A45" s="12">
        <f t="shared" si="11"/>
        <v>42</v>
      </c>
      <c r="B45" s="65" t="s">
        <v>92</v>
      </c>
      <c r="C45" s="65" t="s">
        <v>81</v>
      </c>
      <c r="D45" s="65"/>
      <c r="E45" s="26"/>
      <c r="F45" s="26" t="s">
        <v>164</v>
      </c>
      <c r="G45" s="66">
        <v>23.125</v>
      </c>
      <c r="H45" s="66">
        <v>13.625</v>
      </c>
      <c r="I45" s="57">
        <v>13.25</v>
      </c>
      <c r="AA45" s="12">
        <f t="shared" si="9"/>
        <v>44</v>
      </c>
      <c r="AB45" s="15" t="str">
        <f t="shared" si="0"/>
        <v>930-2525</v>
      </c>
      <c r="AC45" s="12"/>
      <c r="AD45" s="15" t="str">
        <f t="shared" si="10"/>
        <v>930-2525</v>
      </c>
      <c r="AE45" s="12"/>
      <c r="AF45" s="15" t="str">
        <f t="shared" si="1"/>
        <v>930-2525</v>
      </c>
      <c r="AG45" s="12"/>
      <c r="AH45" s="15" t="str">
        <f t="shared" si="2"/>
        <v>930-2525</v>
      </c>
      <c r="AI45" s="12"/>
      <c r="AJ45" s="15" t="str">
        <f t="shared" si="3"/>
        <v>930-2525</v>
      </c>
      <c r="AK45" s="12"/>
      <c r="AL45" s="15" t="str">
        <f t="shared" si="4"/>
        <v>930-2525</v>
      </c>
      <c r="AM45" s="12"/>
      <c r="AN45" s="15" t="str">
        <f t="shared" si="5"/>
        <v>930-2525</v>
      </c>
      <c r="AO45" s="12"/>
      <c r="AP45" s="15" t="str">
        <f t="shared" si="6"/>
        <v>930-2525</v>
      </c>
      <c r="AQ45" s="12"/>
      <c r="AR45" s="15" t="str">
        <f t="shared" si="7"/>
        <v>930-2525</v>
      </c>
      <c r="AS45" s="12"/>
      <c r="AT45" s="15" t="str">
        <f t="shared" si="8"/>
        <v>930-2525</v>
      </c>
    </row>
    <row r="46" spans="1:46" ht="15">
      <c r="A46" s="12">
        <f t="shared" si="11"/>
        <v>43</v>
      </c>
      <c r="B46" s="65" t="s">
        <v>46</v>
      </c>
      <c r="C46" s="65" t="s">
        <v>93</v>
      </c>
      <c r="D46" s="65"/>
      <c r="E46" s="26"/>
      <c r="F46" s="26" t="s">
        <v>164</v>
      </c>
      <c r="G46" s="66">
        <v>21.125</v>
      </c>
      <c r="H46" s="66">
        <v>20.25</v>
      </c>
      <c r="I46" s="57">
        <v>19.625</v>
      </c>
      <c r="AA46" s="12">
        <f t="shared" si="9"/>
        <v>45</v>
      </c>
      <c r="AB46" s="15" t="str">
        <f t="shared" si="0"/>
        <v>930-2526</v>
      </c>
      <c r="AC46" s="12"/>
      <c r="AD46" s="15" t="str">
        <f t="shared" si="10"/>
        <v>930-2526</v>
      </c>
      <c r="AE46" s="12"/>
      <c r="AF46" s="15" t="str">
        <f t="shared" si="1"/>
        <v>930-2526</v>
      </c>
      <c r="AG46" s="12"/>
      <c r="AH46" s="15" t="str">
        <f t="shared" si="2"/>
        <v>930-2526</v>
      </c>
      <c r="AI46" s="12"/>
      <c r="AJ46" s="15" t="str">
        <f t="shared" si="3"/>
        <v>930-2526</v>
      </c>
      <c r="AK46" s="12"/>
      <c r="AL46" s="15" t="str">
        <f t="shared" si="4"/>
        <v>930-2526</v>
      </c>
      <c r="AM46" s="12"/>
      <c r="AN46" s="15" t="str">
        <f t="shared" si="5"/>
        <v>930-2526</v>
      </c>
      <c r="AO46" s="12"/>
      <c r="AP46" s="15" t="str">
        <f t="shared" si="6"/>
        <v>930-2526</v>
      </c>
      <c r="AQ46" s="12"/>
      <c r="AR46" s="15" t="str">
        <f t="shared" si="7"/>
        <v>930-2526</v>
      </c>
      <c r="AS46" s="12"/>
      <c r="AT46" s="15" t="str">
        <f t="shared" si="8"/>
        <v>930-2526</v>
      </c>
    </row>
    <row r="47" spans="1:46" ht="15">
      <c r="A47" s="12">
        <f t="shared" si="11"/>
        <v>44</v>
      </c>
      <c r="B47" s="65" t="s">
        <v>94</v>
      </c>
      <c r="C47" s="65" t="s">
        <v>86</v>
      </c>
      <c r="D47" s="65"/>
      <c r="E47" s="26"/>
      <c r="F47" s="26" t="s">
        <v>164</v>
      </c>
      <c r="G47" s="66">
        <v>34.75</v>
      </c>
      <c r="H47" s="66">
        <v>27.5</v>
      </c>
      <c r="I47" s="57">
        <v>13.5</v>
      </c>
      <c r="AA47" s="12">
        <f t="shared" si="9"/>
        <v>46</v>
      </c>
      <c r="AB47" s="15" t="str">
        <f t="shared" si="0"/>
        <v>930-2527</v>
      </c>
      <c r="AC47" s="12"/>
      <c r="AD47" s="15" t="str">
        <f t="shared" si="10"/>
        <v>930-2527</v>
      </c>
      <c r="AE47" s="12"/>
      <c r="AF47" s="15" t="str">
        <f t="shared" si="1"/>
        <v>930-2527</v>
      </c>
      <c r="AG47" s="12"/>
      <c r="AH47" s="15" t="str">
        <f t="shared" si="2"/>
        <v>930-2527</v>
      </c>
      <c r="AI47" s="12"/>
      <c r="AJ47" s="15" t="str">
        <f t="shared" si="3"/>
        <v>930-2527</v>
      </c>
      <c r="AK47" s="12"/>
      <c r="AL47" s="15" t="str">
        <f t="shared" si="4"/>
        <v>930-2527</v>
      </c>
      <c r="AM47" s="12"/>
      <c r="AN47" s="15" t="str">
        <f t="shared" si="5"/>
        <v>930-2527</v>
      </c>
      <c r="AO47" s="12"/>
      <c r="AP47" s="15" t="str">
        <f t="shared" si="6"/>
        <v>930-2527</v>
      </c>
      <c r="AQ47" s="12"/>
      <c r="AR47" s="15" t="str">
        <f t="shared" si="7"/>
        <v>930-2527</v>
      </c>
      <c r="AS47" s="12"/>
      <c r="AT47" s="15" t="str">
        <f t="shared" si="8"/>
        <v>930-2527</v>
      </c>
    </row>
    <row r="48" spans="1:46" ht="15">
      <c r="A48" s="12">
        <f t="shared" si="11"/>
        <v>45</v>
      </c>
      <c r="B48" s="65" t="s">
        <v>47</v>
      </c>
      <c r="C48" s="65" t="s">
        <v>95</v>
      </c>
      <c r="D48" s="65"/>
      <c r="E48" s="26"/>
      <c r="F48" s="26" t="s">
        <v>164</v>
      </c>
      <c r="G48" s="66">
        <v>34.75</v>
      </c>
      <c r="H48" s="66">
        <v>27.5</v>
      </c>
      <c r="I48" s="57">
        <v>13.5</v>
      </c>
      <c r="AA48" s="12">
        <f t="shared" si="9"/>
        <v>47</v>
      </c>
      <c r="AB48" s="15" t="str">
        <f t="shared" si="0"/>
        <v>930-2556</v>
      </c>
      <c r="AC48" s="12"/>
      <c r="AD48" s="15" t="str">
        <f t="shared" si="10"/>
        <v>930-2556</v>
      </c>
      <c r="AE48" s="12"/>
      <c r="AF48" s="15" t="str">
        <f t="shared" si="1"/>
        <v>930-2556</v>
      </c>
      <c r="AG48" s="12"/>
      <c r="AH48" s="15" t="str">
        <f t="shared" si="2"/>
        <v>930-2556</v>
      </c>
      <c r="AI48" s="12"/>
      <c r="AJ48" s="15" t="str">
        <f t="shared" si="3"/>
        <v>930-2556</v>
      </c>
      <c r="AK48" s="12"/>
      <c r="AL48" s="15" t="str">
        <f t="shared" si="4"/>
        <v>930-2556</v>
      </c>
      <c r="AM48" s="12"/>
      <c r="AN48" s="15" t="str">
        <f t="shared" si="5"/>
        <v>930-2556</v>
      </c>
      <c r="AO48" s="12"/>
      <c r="AP48" s="15" t="str">
        <f t="shared" si="6"/>
        <v>930-2556</v>
      </c>
      <c r="AQ48" s="12"/>
      <c r="AR48" s="15" t="str">
        <f t="shared" si="7"/>
        <v>930-2556</v>
      </c>
      <c r="AS48" s="12"/>
      <c r="AT48" s="15" t="str">
        <f t="shared" si="8"/>
        <v>930-2556</v>
      </c>
    </row>
    <row r="49" spans="1:46" ht="15">
      <c r="A49" s="12">
        <f t="shared" si="11"/>
        <v>46</v>
      </c>
      <c r="B49" s="83" t="s">
        <v>214</v>
      </c>
      <c r="C49" s="83" t="s">
        <v>226</v>
      </c>
      <c r="D49" s="84"/>
      <c r="E49" s="25"/>
      <c r="F49" s="25" t="s">
        <v>164</v>
      </c>
      <c r="G49" s="25">
        <v>34.75</v>
      </c>
      <c r="H49" s="25">
        <v>27.5</v>
      </c>
      <c r="I49" s="25">
        <v>13.5</v>
      </c>
      <c r="AA49" s="12">
        <f t="shared" si="9"/>
        <v>48</v>
      </c>
      <c r="AB49" s="15" t="str">
        <f t="shared" si="0"/>
        <v>930-2600</v>
      </c>
      <c r="AC49" s="12"/>
      <c r="AD49" s="15" t="str">
        <f t="shared" si="10"/>
        <v>930-2600</v>
      </c>
      <c r="AE49" s="12"/>
      <c r="AF49" s="15" t="str">
        <f t="shared" si="1"/>
        <v>930-2600</v>
      </c>
      <c r="AG49" s="12"/>
      <c r="AH49" s="15" t="str">
        <f t="shared" si="2"/>
        <v>930-2600</v>
      </c>
      <c r="AI49" s="12"/>
      <c r="AJ49" s="15" t="str">
        <f t="shared" si="3"/>
        <v>930-2600</v>
      </c>
      <c r="AK49" s="12"/>
      <c r="AL49" s="15" t="str">
        <f t="shared" si="4"/>
        <v>930-2600</v>
      </c>
      <c r="AM49" s="12"/>
      <c r="AN49" s="15" t="str">
        <f t="shared" si="5"/>
        <v>930-2600</v>
      </c>
      <c r="AO49" s="12"/>
      <c r="AP49" s="15" t="str">
        <f t="shared" si="6"/>
        <v>930-2600</v>
      </c>
      <c r="AQ49" s="12"/>
      <c r="AR49" s="15" t="str">
        <f t="shared" si="7"/>
        <v>930-2600</v>
      </c>
      <c r="AS49" s="12"/>
      <c r="AT49" s="15" t="str">
        <f t="shared" si="8"/>
        <v>930-2600</v>
      </c>
    </row>
    <row r="50" spans="1:46" ht="15">
      <c r="A50" s="12">
        <f t="shared" si="11"/>
        <v>47</v>
      </c>
      <c r="B50" s="65" t="s">
        <v>48</v>
      </c>
      <c r="C50" s="65" t="s">
        <v>49</v>
      </c>
      <c r="D50" s="65"/>
      <c r="E50" s="26"/>
      <c r="F50" s="26" t="s">
        <v>164</v>
      </c>
      <c r="G50" s="66">
        <v>23.125</v>
      </c>
      <c r="H50" s="66">
        <v>13.625</v>
      </c>
      <c r="I50" s="57">
        <v>13.25</v>
      </c>
      <c r="AA50" s="12">
        <f t="shared" si="9"/>
        <v>49</v>
      </c>
      <c r="AB50" s="15" t="str">
        <f t="shared" si="0"/>
        <v>930-2604</v>
      </c>
      <c r="AC50" s="12"/>
      <c r="AD50" s="15" t="str">
        <f t="shared" si="10"/>
        <v>930-2604</v>
      </c>
      <c r="AE50" s="12"/>
      <c r="AF50" s="15" t="str">
        <f t="shared" si="1"/>
        <v>930-2604</v>
      </c>
      <c r="AG50" s="12"/>
      <c r="AH50" s="15" t="str">
        <f t="shared" si="2"/>
        <v>930-2604</v>
      </c>
      <c r="AI50" s="12"/>
      <c r="AJ50" s="15" t="str">
        <f t="shared" si="3"/>
        <v>930-2604</v>
      </c>
      <c r="AK50" s="12"/>
      <c r="AL50" s="15" t="str">
        <f t="shared" si="4"/>
        <v>930-2604</v>
      </c>
      <c r="AM50" s="12"/>
      <c r="AN50" s="15" t="str">
        <f t="shared" si="5"/>
        <v>930-2604</v>
      </c>
      <c r="AO50" s="12"/>
      <c r="AP50" s="15" t="str">
        <f t="shared" si="6"/>
        <v>930-2604</v>
      </c>
      <c r="AQ50" s="12"/>
      <c r="AR50" s="15" t="str">
        <f t="shared" si="7"/>
        <v>930-2604</v>
      </c>
      <c r="AS50" s="12"/>
      <c r="AT50" s="15" t="str">
        <f t="shared" si="8"/>
        <v>930-2604</v>
      </c>
    </row>
    <row r="51" spans="1:46" ht="15">
      <c r="A51" s="12">
        <f t="shared" si="11"/>
        <v>48</v>
      </c>
      <c r="B51" s="64" t="s">
        <v>173</v>
      </c>
      <c r="C51" s="64" t="s">
        <v>180</v>
      </c>
      <c r="D51" s="63"/>
      <c r="E51" s="26"/>
      <c r="F51" s="26" t="s">
        <v>165</v>
      </c>
      <c r="G51" s="66">
        <v>16.375</v>
      </c>
      <c r="H51" s="66">
        <v>12.625</v>
      </c>
      <c r="I51" s="57">
        <v>13</v>
      </c>
      <c r="AA51" s="12">
        <f t="shared" si="9"/>
        <v>50</v>
      </c>
      <c r="AB51" s="15" t="str">
        <f t="shared" si="0"/>
        <v>930-2605</v>
      </c>
      <c r="AC51" s="12"/>
      <c r="AD51" s="15" t="str">
        <f t="shared" si="10"/>
        <v>930-2605</v>
      </c>
      <c r="AE51" s="12"/>
      <c r="AF51" s="15" t="str">
        <f t="shared" si="1"/>
        <v>930-2605</v>
      </c>
      <c r="AG51" s="12"/>
      <c r="AH51" s="15" t="str">
        <f t="shared" si="2"/>
        <v>930-2605</v>
      </c>
      <c r="AI51" s="12"/>
      <c r="AJ51" s="15" t="str">
        <f t="shared" si="3"/>
        <v>930-2605</v>
      </c>
      <c r="AK51" s="12"/>
      <c r="AL51" s="15" t="str">
        <f t="shared" si="4"/>
        <v>930-2605</v>
      </c>
      <c r="AM51" s="12"/>
      <c r="AN51" s="15" t="str">
        <f t="shared" si="5"/>
        <v>930-2605</v>
      </c>
      <c r="AO51" s="12"/>
      <c r="AP51" s="15" t="str">
        <f t="shared" si="6"/>
        <v>930-2605</v>
      </c>
      <c r="AQ51" s="12"/>
      <c r="AR51" s="15" t="str">
        <f t="shared" si="7"/>
        <v>930-2605</v>
      </c>
      <c r="AS51" s="12"/>
      <c r="AT51" s="15" t="str">
        <f t="shared" si="8"/>
        <v>930-2605</v>
      </c>
    </row>
    <row r="52" spans="1:46" ht="15">
      <c r="A52" s="12">
        <f t="shared" si="11"/>
        <v>49</v>
      </c>
      <c r="B52" s="65" t="s">
        <v>50</v>
      </c>
      <c r="C52" s="65" t="s">
        <v>51</v>
      </c>
      <c r="D52" s="65"/>
      <c r="E52" s="26"/>
      <c r="F52" s="26" t="s">
        <v>164</v>
      </c>
      <c r="G52" s="66">
        <v>15.625</v>
      </c>
      <c r="H52" s="66">
        <v>13</v>
      </c>
      <c r="I52" s="57">
        <v>17.625</v>
      </c>
      <c r="AA52" s="12">
        <f t="shared" si="9"/>
        <v>51</v>
      </c>
      <c r="AB52" s="15" t="str">
        <f t="shared" si="0"/>
        <v>930-2606</v>
      </c>
      <c r="AC52" s="12"/>
      <c r="AD52" s="15" t="str">
        <f t="shared" si="10"/>
        <v>930-2606</v>
      </c>
      <c r="AE52" s="12"/>
      <c r="AF52" s="15" t="str">
        <f t="shared" si="1"/>
        <v>930-2606</v>
      </c>
      <c r="AG52" s="12"/>
      <c r="AH52" s="15" t="str">
        <f t="shared" si="2"/>
        <v>930-2606</v>
      </c>
      <c r="AI52" s="12"/>
      <c r="AJ52" s="15" t="str">
        <f t="shared" si="3"/>
        <v>930-2606</v>
      </c>
      <c r="AK52" s="12"/>
      <c r="AL52" s="15" t="str">
        <f t="shared" si="4"/>
        <v>930-2606</v>
      </c>
      <c r="AM52" s="12"/>
      <c r="AN52" s="15" t="str">
        <f t="shared" si="5"/>
        <v>930-2606</v>
      </c>
      <c r="AO52" s="12"/>
      <c r="AP52" s="15" t="str">
        <f t="shared" si="6"/>
        <v>930-2606</v>
      </c>
      <c r="AQ52" s="12"/>
      <c r="AR52" s="15" t="str">
        <f t="shared" si="7"/>
        <v>930-2606</v>
      </c>
      <c r="AS52" s="12"/>
      <c r="AT52" s="15" t="str">
        <f t="shared" si="8"/>
        <v>930-2606</v>
      </c>
    </row>
    <row r="53" spans="1:46" ht="15">
      <c r="A53" s="12">
        <f t="shared" si="11"/>
        <v>50</v>
      </c>
      <c r="B53" s="64" t="s">
        <v>176</v>
      </c>
      <c r="C53" s="64" t="s">
        <v>177</v>
      </c>
      <c r="D53" s="63"/>
      <c r="E53" s="26"/>
      <c r="F53" s="26" t="s">
        <v>164</v>
      </c>
      <c r="G53" s="66">
        <v>23.375</v>
      </c>
      <c r="H53" s="66">
        <v>16.625</v>
      </c>
      <c r="I53" s="57">
        <v>14.25</v>
      </c>
      <c r="AA53" s="12">
        <f t="shared" si="9"/>
        <v>52</v>
      </c>
      <c r="AB53" s="15" t="str">
        <f t="shared" si="0"/>
        <v>930-2607</v>
      </c>
      <c r="AD53" s="15" t="str">
        <f t="shared" si="10"/>
        <v>930-2607</v>
      </c>
      <c r="AF53" s="15" t="str">
        <f t="shared" si="1"/>
        <v>930-2607</v>
      </c>
      <c r="AH53" s="15" t="str">
        <f t="shared" si="2"/>
        <v>930-2607</v>
      </c>
      <c r="AJ53" s="15" t="str">
        <f t="shared" si="3"/>
        <v>930-2607</v>
      </c>
      <c r="AL53" s="15" t="str">
        <f t="shared" si="4"/>
        <v>930-2607</v>
      </c>
      <c r="AN53" s="15" t="str">
        <f t="shared" si="5"/>
        <v>930-2607</v>
      </c>
      <c r="AP53" s="15" t="str">
        <f t="shared" si="6"/>
        <v>930-2607</v>
      </c>
      <c r="AR53" s="15" t="str">
        <f t="shared" si="7"/>
        <v>930-2607</v>
      </c>
      <c r="AT53" s="15" t="str">
        <f t="shared" si="8"/>
        <v>930-2607</v>
      </c>
    </row>
    <row r="54" spans="1:46" ht="15">
      <c r="A54" s="12">
        <f t="shared" si="11"/>
        <v>51</v>
      </c>
      <c r="B54" s="65" t="s">
        <v>52</v>
      </c>
      <c r="C54" s="65" t="s">
        <v>96</v>
      </c>
      <c r="D54" s="65"/>
      <c r="E54" s="26"/>
      <c r="F54" s="26" t="s">
        <v>164</v>
      </c>
      <c r="G54" s="66">
        <v>34.125</v>
      </c>
      <c r="H54" s="66">
        <v>15.875</v>
      </c>
      <c r="I54" s="57">
        <v>17.5</v>
      </c>
      <c r="AA54" s="12">
        <f t="shared" si="9"/>
        <v>53</v>
      </c>
      <c r="AB54" s="15" t="str">
        <f t="shared" si="0"/>
        <v>930-2609</v>
      </c>
      <c r="AD54" s="15" t="str">
        <f t="shared" si="10"/>
        <v>930-2609</v>
      </c>
      <c r="AF54" s="15" t="str">
        <f t="shared" si="1"/>
        <v>930-2609</v>
      </c>
      <c r="AH54" s="15" t="str">
        <f t="shared" si="2"/>
        <v>930-2609</v>
      </c>
      <c r="AJ54" s="15" t="str">
        <f t="shared" si="3"/>
        <v>930-2609</v>
      </c>
      <c r="AL54" s="15" t="str">
        <f t="shared" si="4"/>
        <v>930-2609</v>
      </c>
      <c r="AN54" s="15" t="str">
        <f t="shared" si="5"/>
        <v>930-2609</v>
      </c>
      <c r="AP54" s="15" t="str">
        <f t="shared" si="6"/>
        <v>930-2609</v>
      </c>
      <c r="AR54" s="15" t="str">
        <f t="shared" si="7"/>
        <v>930-2609</v>
      </c>
      <c r="AT54" s="15" t="str">
        <f t="shared" si="8"/>
        <v>930-2609</v>
      </c>
    </row>
    <row r="55" spans="1:46" ht="15">
      <c r="A55" s="12">
        <f t="shared" si="11"/>
        <v>52</v>
      </c>
      <c r="B55" s="64" t="s">
        <v>219</v>
      </c>
      <c r="C55" s="64" t="s">
        <v>220</v>
      </c>
      <c r="D55" s="63"/>
      <c r="E55" s="26"/>
      <c r="F55" s="26" t="s">
        <v>164</v>
      </c>
      <c r="G55" s="66">
        <v>26.875</v>
      </c>
      <c r="H55" s="66">
        <v>13.625</v>
      </c>
      <c r="I55" s="57">
        <v>13.25</v>
      </c>
      <c r="AA55" s="12">
        <f t="shared" si="9"/>
        <v>54</v>
      </c>
      <c r="AB55" s="15" t="str">
        <f>+B57</f>
        <v>930-2625</v>
      </c>
      <c r="AD55" s="15" t="str">
        <f>+B57</f>
        <v>930-2625</v>
      </c>
      <c r="AF55" s="15" t="str">
        <f>+B57</f>
        <v>930-2625</v>
      </c>
      <c r="AH55" s="15" t="str">
        <f>+B57</f>
        <v>930-2625</v>
      </c>
      <c r="AJ55" s="15" t="str">
        <f>+B57</f>
        <v>930-2625</v>
      </c>
      <c r="AL55" s="15" t="str">
        <f>+B57</f>
        <v>930-2625</v>
      </c>
      <c r="AN55" s="15" t="str">
        <f>+B57</f>
        <v>930-2625</v>
      </c>
      <c r="AP55" s="15" t="str">
        <f>+B57</f>
        <v>930-2625</v>
      </c>
      <c r="AR55" s="15" t="str">
        <f>+B57</f>
        <v>930-2625</v>
      </c>
      <c r="AT55" s="15" t="e">
        <f>+#REF!</f>
        <v>#REF!</v>
      </c>
    </row>
    <row r="56" spans="1:46" ht="15">
      <c r="A56" s="12">
        <f t="shared" si="11"/>
        <v>53</v>
      </c>
      <c r="B56" s="65" t="s">
        <v>97</v>
      </c>
      <c r="C56" s="65" t="s">
        <v>98</v>
      </c>
      <c r="D56" s="65"/>
      <c r="E56" s="26"/>
      <c r="F56" s="26" t="s">
        <v>164</v>
      </c>
      <c r="G56" s="66">
        <v>23.875</v>
      </c>
      <c r="H56" s="66">
        <v>22.375</v>
      </c>
      <c r="I56" s="57">
        <v>21.125</v>
      </c>
      <c r="AA56" s="12">
        <f t="shared" si="9"/>
        <v>55</v>
      </c>
      <c r="AB56" s="15" t="str">
        <f t="shared" si="0"/>
        <v>930-2628</v>
      </c>
      <c r="AD56" s="15" t="str">
        <f t="shared" si="10"/>
        <v>930-2628</v>
      </c>
      <c r="AF56" s="15" t="str">
        <f t="shared" si="1"/>
        <v>930-2628</v>
      </c>
      <c r="AH56" s="15" t="str">
        <f t="shared" si="2"/>
        <v>930-2628</v>
      </c>
      <c r="AJ56" s="15" t="str">
        <f t="shared" si="3"/>
        <v>930-2628</v>
      </c>
      <c r="AL56" s="15" t="str">
        <f t="shared" si="4"/>
        <v>930-2628</v>
      </c>
      <c r="AN56" s="15" t="str">
        <f t="shared" si="5"/>
        <v>930-2628</v>
      </c>
      <c r="AP56" s="15" t="str">
        <f t="shared" si="6"/>
        <v>930-2628</v>
      </c>
      <c r="AR56" s="15" t="str">
        <f t="shared" si="7"/>
        <v>930-2628</v>
      </c>
      <c r="AT56" s="15" t="str">
        <f t="shared" si="8"/>
        <v>930-2628</v>
      </c>
    </row>
    <row r="57" spans="1:46" ht="15">
      <c r="A57" s="12">
        <f t="shared" si="11"/>
        <v>54</v>
      </c>
      <c r="B57" s="64" t="s">
        <v>142</v>
      </c>
      <c r="C57" s="64" t="s">
        <v>225</v>
      </c>
      <c r="D57" s="65"/>
      <c r="E57" s="26"/>
      <c r="F57" s="26" t="s">
        <v>164</v>
      </c>
      <c r="G57" s="66">
        <v>34.75</v>
      </c>
      <c r="H57" s="66">
        <v>27.5</v>
      </c>
      <c r="I57" s="57">
        <v>13.5</v>
      </c>
      <c r="AA57" s="12">
        <f t="shared" si="9"/>
        <v>56</v>
      </c>
      <c r="AB57" s="15" t="str">
        <f t="shared" si="0"/>
        <v>930-2660</v>
      </c>
      <c r="AD57" s="15" t="str">
        <f t="shared" si="10"/>
        <v>930-2660</v>
      </c>
      <c r="AF57" s="15" t="str">
        <f t="shared" si="1"/>
        <v>930-2660</v>
      </c>
      <c r="AH57" s="15" t="str">
        <f t="shared" si="2"/>
        <v>930-2660</v>
      </c>
      <c r="AJ57" s="15" t="str">
        <f t="shared" si="3"/>
        <v>930-2660</v>
      </c>
      <c r="AL57" s="15" t="str">
        <f t="shared" si="4"/>
        <v>930-2660</v>
      </c>
      <c r="AN57" s="15" t="str">
        <f t="shared" si="5"/>
        <v>930-2660</v>
      </c>
      <c r="AP57" s="15" t="str">
        <f t="shared" si="6"/>
        <v>930-2660</v>
      </c>
      <c r="AR57" s="15" t="str">
        <f t="shared" si="7"/>
        <v>930-2660</v>
      </c>
      <c r="AT57" s="15" t="str">
        <f t="shared" si="8"/>
        <v>930-2660</v>
      </c>
    </row>
    <row r="58" spans="1:46" ht="15">
      <c r="A58" s="12">
        <f t="shared" si="11"/>
        <v>55</v>
      </c>
      <c r="B58" s="78" t="s">
        <v>211</v>
      </c>
      <c r="C58" s="78" t="s">
        <v>224</v>
      </c>
      <c r="D58" s="78"/>
      <c r="E58" s="79"/>
      <c r="F58" s="79" t="s">
        <v>164</v>
      </c>
      <c r="G58" s="79">
        <v>32.375</v>
      </c>
      <c r="H58" s="79">
        <v>16.625</v>
      </c>
      <c r="I58" s="80">
        <v>16.25</v>
      </c>
      <c r="U58" s="12"/>
      <c r="V58" s="12"/>
      <c r="AA58" s="12">
        <f t="shared" si="9"/>
        <v>57</v>
      </c>
      <c r="AB58" s="15" t="str">
        <f t="shared" si="0"/>
        <v>930-2707</v>
      </c>
      <c r="AD58" s="15" t="str">
        <f t="shared" si="10"/>
        <v>930-2707</v>
      </c>
      <c r="AF58" s="15" t="str">
        <f t="shared" si="1"/>
        <v>930-2707</v>
      </c>
      <c r="AH58" s="15" t="str">
        <f t="shared" si="2"/>
        <v>930-2707</v>
      </c>
      <c r="AJ58" s="15" t="str">
        <f t="shared" si="3"/>
        <v>930-2707</v>
      </c>
      <c r="AL58" s="15" t="str">
        <f t="shared" si="4"/>
        <v>930-2707</v>
      </c>
      <c r="AN58" s="15" t="str">
        <f t="shared" si="5"/>
        <v>930-2707</v>
      </c>
      <c r="AP58" s="15" t="str">
        <f t="shared" si="6"/>
        <v>930-2707</v>
      </c>
      <c r="AR58" s="15" t="str">
        <f t="shared" si="7"/>
        <v>930-2707</v>
      </c>
      <c r="AT58" s="15" t="str">
        <f t="shared" si="8"/>
        <v>930-2707</v>
      </c>
    </row>
    <row r="59" spans="1:46" ht="15">
      <c r="A59" s="12">
        <f t="shared" si="11"/>
        <v>56</v>
      </c>
      <c r="B59" s="65" t="s">
        <v>212</v>
      </c>
      <c r="C59" s="65" t="s">
        <v>213</v>
      </c>
      <c r="D59" s="65"/>
      <c r="E59" s="26"/>
      <c r="F59" s="26" t="s">
        <v>164</v>
      </c>
      <c r="G59" s="26">
        <v>26.875</v>
      </c>
      <c r="H59" s="26">
        <v>13.625</v>
      </c>
      <c r="I59" s="25">
        <v>13.25</v>
      </c>
      <c r="U59" s="12"/>
      <c r="AA59" s="12">
        <f t="shared" si="9"/>
        <v>58</v>
      </c>
      <c r="AB59" s="15" t="str">
        <f t="shared" si="0"/>
        <v>930-2710</v>
      </c>
      <c r="AD59" s="15" t="str">
        <f t="shared" si="10"/>
        <v>930-2710</v>
      </c>
      <c r="AF59" s="15" t="str">
        <f t="shared" si="1"/>
        <v>930-2710</v>
      </c>
      <c r="AH59" s="15" t="str">
        <f t="shared" si="2"/>
        <v>930-2710</v>
      </c>
      <c r="AJ59" s="15" t="str">
        <f t="shared" si="3"/>
        <v>930-2710</v>
      </c>
      <c r="AL59" s="15" t="str">
        <f t="shared" si="4"/>
        <v>930-2710</v>
      </c>
      <c r="AN59" s="15" t="str">
        <f t="shared" si="5"/>
        <v>930-2710</v>
      </c>
      <c r="AP59" s="15" t="str">
        <f t="shared" si="6"/>
        <v>930-2710</v>
      </c>
      <c r="AR59" s="15" t="str">
        <f t="shared" si="7"/>
        <v>930-2710</v>
      </c>
      <c r="AT59" s="15" t="str">
        <f t="shared" si="8"/>
        <v>930-2710</v>
      </c>
    </row>
    <row r="60" spans="1:46" ht="15">
      <c r="A60" s="12">
        <f t="shared" si="11"/>
        <v>57</v>
      </c>
      <c r="B60" s="65" t="s">
        <v>229</v>
      </c>
      <c r="C60" s="65" t="s">
        <v>230</v>
      </c>
      <c r="D60" s="65"/>
      <c r="E60" s="26"/>
      <c r="F60" s="26" t="s">
        <v>164</v>
      </c>
      <c r="G60" s="66">
        <v>23.5</v>
      </c>
      <c r="H60" s="66">
        <v>23.5</v>
      </c>
      <c r="I60" s="57">
        <v>38</v>
      </c>
      <c r="U60" s="12"/>
      <c r="V60" s="12"/>
      <c r="AA60" s="12">
        <f t="shared" si="9"/>
        <v>59</v>
      </c>
      <c r="AB60" s="15" t="str">
        <f t="shared" si="0"/>
        <v>930-2726</v>
      </c>
      <c r="AD60" s="15" t="str">
        <f t="shared" si="10"/>
        <v>930-2726</v>
      </c>
      <c r="AF60" s="15" t="str">
        <f t="shared" si="1"/>
        <v>930-2726</v>
      </c>
      <c r="AH60" s="15" t="str">
        <f t="shared" si="2"/>
        <v>930-2726</v>
      </c>
      <c r="AJ60" s="15" t="str">
        <f t="shared" si="3"/>
        <v>930-2726</v>
      </c>
      <c r="AL60" s="15" t="str">
        <f t="shared" si="4"/>
        <v>930-2726</v>
      </c>
      <c r="AN60" s="15" t="str">
        <f t="shared" si="5"/>
        <v>930-2726</v>
      </c>
      <c r="AP60" s="15" t="str">
        <f t="shared" si="6"/>
        <v>930-2726</v>
      </c>
      <c r="AR60" s="15" t="str">
        <f t="shared" si="7"/>
        <v>930-2726</v>
      </c>
      <c r="AT60" s="15" t="str">
        <f t="shared" si="8"/>
        <v>930-2726</v>
      </c>
    </row>
    <row r="61" spans="1:46" ht="15">
      <c r="A61" s="12">
        <f t="shared" si="11"/>
        <v>58</v>
      </c>
      <c r="B61" s="65" t="s">
        <v>53</v>
      </c>
      <c r="C61" s="65" t="s">
        <v>54</v>
      </c>
      <c r="D61" s="65"/>
      <c r="E61" s="26"/>
      <c r="F61" s="26" t="s">
        <v>164</v>
      </c>
      <c r="G61" s="66">
        <v>26.375</v>
      </c>
      <c r="H61" s="66">
        <v>25.25</v>
      </c>
      <c r="I61" s="57">
        <v>22.625</v>
      </c>
      <c r="U61" s="12"/>
      <c r="V61" s="12"/>
      <c r="AA61" s="12">
        <f t="shared" si="9"/>
        <v>60</v>
      </c>
      <c r="AB61" s="15" t="str">
        <f t="shared" si="0"/>
        <v>930-3106</v>
      </c>
      <c r="AD61" s="15" t="str">
        <f t="shared" si="10"/>
        <v>930-3106</v>
      </c>
      <c r="AF61" s="15" t="str">
        <f t="shared" si="1"/>
        <v>930-3106</v>
      </c>
      <c r="AH61" s="15" t="str">
        <f t="shared" si="2"/>
        <v>930-3106</v>
      </c>
      <c r="AJ61" s="15" t="str">
        <f t="shared" si="3"/>
        <v>930-3106</v>
      </c>
      <c r="AL61" s="15" t="str">
        <f t="shared" si="4"/>
        <v>930-3106</v>
      </c>
      <c r="AN61" s="15" t="str">
        <f t="shared" si="5"/>
        <v>930-3106</v>
      </c>
      <c r="AP61" s="15" t="str">
        <f t="shared" si="6"/>
        <v>930-3106</v>
      </c>
      <c r="AR61" s="15" t="str">
        <f t="shared" si="7"/>
        <v>930-3106</v>
      </c>
      <c r="AT61" s="15" t="str">
        <f t="shared" si="8"/>
        <v>930-3106</v>
      </c>
    </row>
    <row r="62" spans="1:46" ht="15">
      <c r="A62" s="12">
        <f t="shared" si="11"/>
        <v>59</v>
      </c>
      <c r="B62" s="64" t="s">
        <v>215</v>
      </c>
      <c r="C62" s="64" t="s">
        <v>228</v>
      </c>
      <c r="D62" s="63"/>
      <c r="E62" s="26"/>
      <c r="F62" s="26" t="s">
        <v>164</v>
      </c>
      <c r="G62" s="66">
        <v>22.875</v>
      </c>
      <c r="H62" s="66">
        <v>20</v>
      </c>
      <c r="I62" s="57">
        <v>18.75</v>
      </c>
      <c r="U62" s="12"/>
      <c r="V62" s="12"/>
      <c r="AA62" s="12">
        <f t="shared" si="9"/>
        <v>61</v>
      </c>
      <c r="AB62" s="15" t="str">
        <f t="shared" si="0"/>
        <v>930-3107</v>
      </c>
      <c r="AD62" s="15" t="str">
        <f t="shared" si="10"/>
        <v>930-3107</v>
      </c>
      <c r="AF62" s="15" t="str">
        <f t="shared" si="1"/>
        <v>930-3107</v>
      </c>
      <c r="AH62" s="15" t="str">
        <f t="shared" si="2"/>
        <v>930-3107</v>
      </c>
      <c r="AJ62" s="15" t="str">
        <f t="shared" si="3"/>
        <v>930-3107</v>
      </c>
      <c r="AL62" s="15" t="str">
        <f t="shared" si="4"/>
        <v>930-3107</v>
      </c>
      <c r="AN62" s="15" t="str">
        <f t="shared" si="5"/>
        <v>930-3107</v>
      </c>
      <c r="AP62" s="15" t="str">
        <f t="shared" si="6"/>
        <v>930-3107</v>
      </c>
      <c r="AR62" s="15" t="str">
        <f t="shared" si="7"/>
        <v>930-3107</v>
      </c>
      <c r="AT62" s="15" t="str">
        <f t="shared" si="8"/>
        <v>930-3107</v>
      </c>
    </row>
    <row r="63" spans="1:46" ht="15">
      <c r="A63" s="12">
        <f t="shared" si="11"/>
        <v>60</v>
      </c>
      <c r="B63" s="64" t="s">
        <v>143</v>
      </c>
      <c r="C63" s="64" t="s">
        <v>188</v>
      </c>
      <c r="D63" s="65"/>
      <c r="E63" s="26"/>
      <c r="F63" s="26" t="s">
        <v>164</v>
      </c>
      <c r="G63" s="66">
        <v>46.25</v>
      </c>
      <c r="H63" s="66">
        <v>10.75</v>
      </c>
      <c r="I63" s="57">
        <v>11.25</v>
      </c>
      <c r="U63" s="12"/>
      <c r="V63" s="12"/>
      <c r="AA63" s="12">
        <f t="shared" si="9"/>
        <v>62</v>
      </c>
      <c r="AB63" s="15" t="str">
        <f t="shared" si="0"/>
        <v>930-3108</v>
      </c>
      <c r="AD63" s="15" t="str">
        <f t="shared" si="10"/>
        <v>930-3108</v>
      </c>
      <c r="AF63" s="15" t="str">
        <f t="shared" si="1"/>
        <v>930-3108</v>
      </c>
      <c r="AH63" s="15" t="str">
        <f t="shared" si="2"/>
        <v>930-3108</v>
      </c>
      <c r="AJ63" s="15" t="str">
        <f t="shared" si="3"/>
        <v>930-3108</v>
      </c>
      <c r="AL63" s="15" t="str">
        <f t="shared" si="4"/>
        <v>930-3108</v>
      </c>
      <c r="AN63" s="15" t="str">
        <f t="shared" si="5"/>
        <v>930-3108</v>
      </c>
      <c r="AP63" s="15" t="str">
        <f t="shared" si="6"/>
        <v>930-3108</v>
      </c>
      <c r="AR63" s="15" t="str">
        <f t="shared" si="7"/>
        <v>930-3108</v>
      </c>
      <c r="AT63" s="15" t="str">
        <f t="shared" si="8"/>
        <v>930-3108</v>
      </c>
    </row>
    <row r="64" spans="1:46" ht="15">
      <c r="A64" s="12">
        <f t="shared" si="11"/>
        <v>61</v>
      </c>
      <c r="B64" s="65" t="s">
        <v>191</v>
      </c>
      <c r="C64" s="65" t="s">
        <v>195</v>
      </c>
      <c r="D64" s="65"/>
      <c r="E64" s="26"/>
      <c r="F64" s="26" t="s">
        <v>164</v>
      </c>
      <c r="G64" s="66">
        <v>60.375</v>
      </c>
      <c r="H64" s="66">
        <v>10.75</v>
      </c>
      <c r="I64" s="57">
        <v>11.235</v>
      </c>
      <c r="U64" s="12"/>
      <c r="V64" s="12"/>
      <c r="AA64" s="12">
        <f t="shared" si="9"/>
        <v>63</v>
      </c>
      <c r="AB64" s="15" t="str">
        <f t="shared" si="0"/>
        <v>930-3408</v>
      </c>
      <c r="AD64" s="15" t="str">
        <f t="shared" si="10"/>
        <v>930-3408</v>
      </c>
      <c r="AF64" s="15" t="str">
        <f t="shared" si="1"/>
        <v>930-3408</v>
      </c>
      <c r="AH64" s="15" t="str">
        <f t="shared" si="2"/>
        <v>930-3408</v>
      </c>
      <c r="AJ64" s="15" t="str">
        <f t="shared" si="3"/>
        <v>930-3408</v>
      </c>
      <c r="AL64" s="15" t="str">
        <f t="shared" si="4"/>
        <v>930-3408</v>
      </c>
      <c r="AN64" s="15" t="str">
        <f t="shared" si="5"/>
        <v>930-3408</v>
      </c>
      <c r="AP64" s="15" t="str">
        <f t="shared" si="6"/>
        <v>930-3408</v>
      </c>
      <c r="AR64" s="15" t="str">
        <f t="shared" si="7"/>
        <v>930-3408</v>
      </c>
      <c r="AT64" s="15" t="str">
        <f t="shared" si="8"/>
        <v>930-3408</v>
      </c>
    </row>
    <row r="65" spans="1:46" ht="15">
      <c r="A65" s="12">
        <f t="shared" si="11"/>
        <v>62</v>
      </c>
      <c r="B65" s="74" t="s">
        <v>193</v>
      </c>
      <c r="C65" s="64" t="s">
        <v>194</v>
      </c>
      <c r="D65" s="63"/>
      <c r="E65" s="26"/>
      <c r="F65" s="26" t="s">
        <v>164</v>
      </c>
      <c r="G65" s="66">
        <v>69.625</v>
      </c>
      <c r="H65" s="66">
        <v>10.75</v>
      </c>
      <c r="I65" s="57">
        <v>11.25</v>
      </c>
      <c r="U65" s="12"/>
      <c r="V65" s="12"/>
      <c r="AA65" s="12">
        <f t="shared" si="9"/>
        <v>64</v>
      </c>
      <c r="AB65" s="15" t="str">
        <f t="shared" si="0"/>
        <v>930-3600</v>
      </c>
      <c r="AD65" s="15" t="str">
        <f t="shared" si="10"/>
        <v>930-3600</v>
      </c>
      <c r="AF65" s="15" t="str">
        <f t="shared" si="1"/>
        <v>930-3600</v>
      </c>
      <c r="AH65" s="15" t="str">
        <f t="shared" si="2"/>
        <v>930-3600</v>
      </c>
      <c r="AJ65" s="15" t="str">
        <f t="shared" si="3"/>
        <v>930-3600</v>
      </c>
      <c r="AL65" s="15" t="str">
        <f t="shared" si="4"/>
        <v>930-3600</v>
      </c>
      <c r="AN65" s="15" t="str">
        <f t="shared" si="5"/>
        <v>930-3600</v>
      </c>
      <c r="AP65" s="15" t="str">
        <f t="shared" si="6"/>
        <v>930-3600</v>
      </c>
      <c r="AR65" s="15" t="str">
        <f t="shared" si="7"/>
        <v>930-3600</v>
      </c>
      <c r="AT65" s="15" t="str">
        <f t="shared" si="8"/>
        <v>930-3600</v>
      </c>
    </row>
    <row r="66" spans="1:46" ht="15">
      <c r="A66" s="12">
        <f t="shared" si="11"/>
        <v>63</v>
      </c>
      <c r="B66" s="65" t="s">
        <v>99</v>
      </c>
      <c r="C66" s="65" t="s">
        <v>100</v>
      </c>
      <c r="D66" s="65"/>
      <c r="E66" s="81"/>
      <c r="F66" s="26" t="s">
        <v>164</v>
      </c>
      <c r="G66" s="66">
        <v>22</v>
      </c>
      <c r="H66" s="66">
        <v>17.5</v>
      </c>
      <c r="I66" s="57">
        <v>18.375</v>
      </c>
      <c r="U66" s="12"/>
      <c r="V66" s="12"/>
      <c r="AA66" s="12">
        <f t="shared" si="9"/>
        <v>65</v>
      </c>
      <c r="AB66" s="15" t="str">
        <f t="shared" si="0"/>
        <v>930-3601</v>
      </c>
      <c r="AD66" s="15" t="str">
        <f t="shared" si="10"/>
        <v>930-3601</v>
      </c>
      <c r="AF66" s="15" t="str">
        <f t="shared" si="1"/>
        <v>930-3601</v>
      </c>
      <c r="AH66" s="15" t="str">
        <f t="shared" si="2"/>
        <v>930-3601</v>
      </c>
      <c r="AJ66" s="15" t="str">
        <f t="shared" si="3"/>
        <v>930-3601</v>
      </c>
      <c r="AL66" s="15" t="str">
        <f t="shared" si="4"/>
        <v>930-3601</v>
      </c>
      <c r="AN66" s="15" t="str">
        <f t="shared" si="5"/>
        <v>930-3601</v>
      </c>
      <c r="AP66" s="15" t="str">
        <f t="shared" si="6"/>
        <v>930-3601</v>
      </c>
      <c r="AR66" s="15" t="str">
        <f t="shared" si="7"/>
        <v>930-3601</v>
      </c>
      <c r="AT66" s="15" t="str">
        <f t="shared" si="8"/>
        <v>930-3601</v>
      </c>
    </row>
    <row r="67" spans="1:46" ht="15">
      <c r="A67" s="12">
        <f t="shared" si="11"/>
        <v>64</v>
      </c>
      <c r="B67" s="64" t="s">
        <v>144</v>
      </c>
      <c r="C67" s="64" t="s">
        <v>189</v>
      </c>
      <c r="D67" s="65"/>
      <c r="E67" s="26"/>
      <c r="F67" s="26" t="s">
        <v>164</v>
      </c>
      <c r="G67" s="66">
        <v>31.625</v>
      </c>
      <c r="H67" s="66">
        <v>19</v>
      </c>
      <c r="I67" s="57">
        <v>12.125</v>
      </c>
      <c r="U67" s="12"/>
      <c r="V67" s="12"/>
      <c r="AA67" s="12">
        <f t="shared" si="9"/>
        <v>66</v>
      </c>
      <c r="AB67" s="15" t="str">
        <f aca="true" t="shared" si="12" ref="AB67:AB92">+B69</f>
        <v>930-3604</v>
      </c>
      <c r="AD67" s="15" t="str">
        <f t="shared" si="10"/>
        <v>930-3604</v>
      </c>
      <c r="AF67" s="15" t="str">
        <f t="shared" si="1"/>
        <v>930-3604</v>
      </c>
      <c r="AH67" s="15" t="str">
        <f t="shared" si="2"/>
        <v>930-3604</v>
      </c>
      <c r="AJ67" s="15" t="str">
        <f t="shared" si="3"/>
        <v>930-3604</v>
      </c>
      <c r="AL67" s="15" t="str">
        <f t="shared" si="4"/>
        <v>930-3604</v>
      </c>
      <c r="AN67" s="15" t="str">
        <f t="shared" si="5"/>
        <v>930-3604</v>
      </c>
      <c r="AP67" s="15" t="str">
        <f t="shared" si="6"/>
        <v>930-3604</v>
      </c>
      <c r="AR67" s="15" t="str">
        <f t="shared" si="7"/>
        <v>930-3604</v>
      </c>
      <c r="AT67" s="15" t="str">
        <f t="shared" si="8"/>
        <v>930-3604</v>
      </c>
    </row>
    <row r="68" spans="1:46" ht="15">
      <c r="A68" s="12">
        <f t="shared" si="11"/>
        <v>65</v>
      </c>
      <c r="B68" s="65" t="s">
        <v>55</v>
      </c>
      <c r="C68" s="65" t="s">
        <v>56</v>
      </c>
      <c r="D68" s="65"/>
      <c r="E68" s="26"/>
      <c r="F68" s="26" t="s">
        <v>164</v>
      </c>
      <c r="G68" s="66">
        <v>30.25</v>
      </c>
      <c r="H68" s="66">
        <v>11.875</v>
      </c>
      <c r="I68" s="57">
        <v>11.125</v>
      </c>
      <c r="U68" s="12"/>
      <c r="V68" s="12"/>
      <c r="AA68" s="12">
        <f t="shared" si="9"/>
        <v>67</v>
      </c>
      <c r="AB68" s="15" t="str">
        <f t="shared" si="12"/>
        <v>930-3608</v>
      </c>
      <c r="AD68" s="15" t="str">
        <f aca="true" t="shared" si="13" ref="AD68:AD92">+B70</f>
        <v>930-3608</v>
      </c>
      <c r="AF68" s="15" t="str">
        <f aca="true" t="shared" si="14" ref="AF68:AF92">+B70</f>
        <v>930-3608</v>
      </c>
      <c r="AH68" s="15" t="str">
        <f aca="true" t="shared" si="15" ref="AH68:AH92">+B70</f>
        <v>930-3608</v>
      </c>
      <c r="AJ68" s="15" t="str">
        <f aca="true" t="shared" si="16" ref="AJ68:AJ92">+B70</f>
        <v>930-3608</v>
      </c>
      <c r="AL68" s="15" t="str">
        <f aca="true" t="shared" si="17" ref="AL68:AL92">+B70</f>
        <v>930-3608</v>
      </c>
      <c r="AN68" s="15" t="str">
        <f aca="true" t="shared" si="18" ref="AN68:AN92">+B70</f>
        <v>930-3608</v>
      </c>
      <c r="AP68" s="15" t="str">
        <f aca="true" t="shared" si="19" ref="AP68:AP92">+B70</f>
        <v>930-3608</v>
      </c>
      <c r="AR68" s="15" t="str">
        <f aca="true" t="shared" si="20" ref="AR68:AR92">+B70</f>
        <v>930-3608</v>
      </c>
      <c r="AT68" s="15" t="str">
        <f aca="true" t="shared" si="21" ref="AT68:AT92">+B70</f>
        <v>930-3608</v>
      </c>
    </row>
    <row r="69" spans="1:46" ht="15">
      <c r="A69" s="12">
        <f t="shared" si="11"/>
        <v>66</v>
      </c>
      <c r="B69" s="65" t="s">
        <v>101</v>
      </c>
      <c r="C69" s="65" t="s">
        <v>83</v>
      </c>
      <c r="D69" s="65"/>
      <c r="E69" s="26"/>
      <c r="F69" s="26" t="s">
        <v>164</v>
      </c>
      <c r="G69" s="66">
        <v>37.5</v>
      </c>
      <c r="H69" s="66">
        <v>13.625</v>
      </c>
      <c r="I69" s="57">
        <v>11</v>
      </c>
      <c r="U69" s="12"/>
      <c r="V69" s="12"/>
      <c r="AA69" s="12">
        <f aca="true" t="shared" si="22" ref="AA69:AA132">+AA68+1</f>
        <v>68</v>
      </c>
      <c r="AB69" s="15" t="str">
        <f t="shared" si="12"/>
        <v>930-4146</v>
      </c>
      <c r="AD69" s="15" t="str">
        <f t="shared" si="13"/>
        <v>930-4146</v>
      </c>
      <c r="AF69" s="15" t="str">
        <f t="shared" si="14"/>
        <v>930-4146</v>
      </c>
      <c r="AH69" s="15" t="str">
        <f t="shared" si="15"/>
        <v>930-4146</v>
      </c>
      <c r="AJ69" s="15" t="str">
        <f t="shared" si="16"/>
        <v>930-4146</v>
      </c>
      <c r="AL69" s="15" t="str">
        <f t="shared" si="17"/>
        <v>930-4146</v>
      </c>
      <c r="AN69" s="15" t="str">
        <f t="shared" si="18"/>
        <v>930-4146</v>
      </c>
      <c r="AP69" s="15" t="str">
        <f t="shared" si="19"/>
        <v>930-4146</v>
      </c>
      <c r="AR69" s="15" t="str">
        <f t="shared" si="20"/>
        <v>930-4146</v>
      </c>
      <c r="AT69" s="15" t="str">
        <f t="shared" si="21"/>
        <v>930-4146</v>
      </c>
    </row>
    <row r="70" spans="1:46" ht="15">
      <c r="A70" s="12">
        <f t="shared" si="11"/>
        <v>67</v>
      </c>
      <c r="B70" s="65" t="s">
        <v>57</v>
      </c>
      <c r="C70" s="65" t="s">
        <v>102</v>
      </c>
      <c r="D70" s="70"/>
      <c r="E70" s="26"/>
      <c r="F70" s="26" t="s">
        <v>164</v>
      </c>
      <c r="G70" s="66">
        <v>23.25</v>
      </c>
      <c r="H70" s="66">
        <v>16.625</v>
      </c>
      <c r="I70" s="57">
        <v>18.25</v>
      </c>
      <c r="U70" s="12"/>
      <c r="V70" s="12"/>
      <c r="AA70" s="12">
        <f t="shared" si="22"/>
        <v>69</v>
      </c>
      <c r="AB70" s="15" t="str">
        <f t="shared" si="12"/>
        <v>930-4406</v>
      </c>
      <c r="AD70" s="15" t="str">
        <f t="shared" si="13"/>
        <v>930-4406</v>
      </c>
      <c r="AF70" s="15" t="str">
        <f t="shared" si="14"/>
        <v>930-4406</v>
      </c>
      <c r="AH70" s="15" t="str">
        <f t="shared" si="15"/>
        <v>930-4406</v>
      </c>
      <c r="AJ70" s="15" t="str">
        <f t="shared" si="16"/>
        <v>930-4406</v>
      </c>
      <c r="AL70" s="15" t="str">
        <f t="shared" si="17"/>
        <v>930-4406</v>
      </c>
      <c r="AN70" s="15" t="str">
        <f t="shared" si="18"/>
        <v>930-4406</v>
      </c>
      <c r="AP70" s="15" t="str">
        <f t="shared" si="19"/>
        <v>930-4406</v>
      </c>
      <c r="AR70" s="15" t="str">
        <f t="shared" si="20"/>
        <v>930-4406</v>
      </c>
      <c r="AT70" s="15" t="str">
        <f t="shared" si="21"/>
        <v>930-4406</v>
      </c>
    </row>
    <row r="71" spans="1:46" ht="15">
      <c r="A71" s="12">
        <f aca="true" t="shared" si="23" ref="A71:A134">+A70+1</f>
        <v>68</v>
      </c>
      <c r="B71" s="65" t="s">
        <v>103</v>
      </c>
      <c r="C71" s="65" t="s">
        <v>84</v>
      </c>
      <c r="D71" s="70"/>
      <c r="E71" s="26"/>
      <c r="F71" s="26" t="s">
        <v>165</v>
      </c>
      <c r="G71" s="66">
        <v>18.875</v>
      </c>
      <c r="H71" s="66">
        <v>12.625</v>
      </c>
      <c r="I71" s="57">
        <v>10.5</v>
      </c>
      <c r="U71" s="12"/>
      <c r="V71" s="12"/>
      <c r="AA71" s="12">
        <f t="shared" si="22"/>
        <v>70</v>
      </c>
      <c r="AB71" s="15" t="str">
        <f t="shared" si="12"/>
        <v>930-4409</v>
      </c>
      <c r="AD71" s="15" t="str">
        <f t="shared" si="13"/>
        <v>930-4409</v>
      </c>
      <c r="AF71" s="15" t="str">
        <f t="shared" si="14"/>
        <v>930-4409</v>
      </c>
      <c r="AH71" s="15" t="str">
        <f t="shared" si="15"/>
        <v>930-4409</v>
      </c>
      <c r="AJ71" s="15" t="str">
        <f t="shared" si="16"/>
        <v>930-4409</v>
      </c>
      <c r="AL71" s="15" t="str">
        <f t="shared" si="17"/>
        <v>930-4409</v>
      </c>
      <c r="AN71" s="15" t="str">
        <f t="shared" si="18"/>
        <v>930-4409</v>
      </c>
      <c r="AP71" s="15" t="str">
        <f t="shared" si="19"/>
        <v>930-4409</v>
      </c>
      <c r="AR71" s="15" t="str">
        <f t="shared" si="20"/>
        <v>930-4409</v>
      </c>
      <c r="AT71" s="15" t="str">
        <f t="shared" si="21"/>
        <v>930-4409</v>
      </c>
    </row>
    <row r="72" spans="1:46" ht="15">
      <c r="A72" s="12">
        <f t="shared" si="23"/>
        <v>69</v>
      </c>
      <c r="B72" s="65" t="s">
        <v>58</v>
      </c>
      <c r="C72" s="65" t="s">
        <v>59</v>
      </c>
      <c r="D72" s="70"/>
      <c r="E72" s="26"/>
      <c r="F72" s="26" t="s">
        <v>164</v>
      </c>
      <c r="G72" s="66">
        <v>30.25</v>
      </c>
      <c r="H72" s="66">
        <v>11.875</v>
      </c>
      <c r="I72" s="57">
        <v>11.125</v>
      </c>
      <c r="U72" s="12"/>
      <c r="V72" s="12"/>
      <c r="AA72" s="12">
        <f t="shared" si="22"/>
        <v>71</v>
      </c>
      <c r="AB72" s="15" t="str">
        <f t="shared" si="12"/>
        <v>930-4441</v>
      </c>
      <c r="AD72" s="15" t="str">
        <f t="shared" si="13"/>
        <v>930-4441</v>
      </c>
      <c r="AF72" s="15" t="str">
        <f t="shared" si="14"/>
        <v>930-4441</v>
      </c>
      <c r="AH72" s="15" t="str">
        <f t="shared" si="15"/>
        <v>930-4441</v>
      </c>
      <c r="AJ72" s="15" t="str">
        <f t="shared" si="16"/>
        <v>930-4441</v>
      </c>
      <c r="AL72" s="15" t="str">
        <f t="shared" si="17"/>
        <v>930-4441</v>
      </c>
      <c r="AN72" s="15" t="str">
        <f t="shared" si="18"/>
        <v>930-4441</v>
      </c>
      <c r="AP72" s="15" t="str">
        <f t="shared" si="19"/>
        <v>930-4441</v>
      </c>
      <c r="AR72" s="15" t="str">
        <f t="shared" si="20"/>
        <v>930-4441</v>
      </c>
      <c r="AT72" s="15" t="str">
        <f t="shared" si="21"/>
        <v>930-4441</v>
      </c>
    </row>
    <row r="73" spans="1:46" ht="15">
      <c r="A73" s="12">
        <f t="shared" si="23"/>
        <v>70</v>
      </c>
      <c r="B73" s="65" t="s">
        <v>60</v>
      </c>
      <c r="C73" s="65" t="s">
        <v>61</v>
      </c>
      <c r="D73" s="65"/>
      <c r="E73" s="26"/>
      <c r="F73" s="26" t="s">
        <v>164</v>
      </c>
      <c r="G73" s="66">
        <v>24.125</v>
      </c>
      <c r="H73" s="66">
        <v>19.875</v>
      </c>
      <c r="I73" s="57">
        <v>13.75</v>
      </c>
      <c r="U73" s="12"/>
      <c r="V73" s="12"/>
      <c r="AA73" s="12">
        <f t="shared" si="22"/>
        <v>72</v>
      </c>
      <c r="AB73" s="15" t="str">
        <f t="shared" si="12"/>
        <v>930-4446</v>
      </c>
      <c r="AD73" s="15" t="str">
        <f t="shared" si="13"/>
        <v>930-4446</v>
      </c>
      <c r="AF73" s="15" t="str">
        <f t="shared" si="14"/>
        <v>930-4446</v>
      </c>
      <c r="AH73" s="15" t="str">
        <f t="shared" si="15"/>
        <v>930-4446</v>
      </c>
      <c r="AJ73" s="15" t="str">
        <f t="shared" si="16"/>
        <v>930-4446</v>
      </c>
      <c r="AL73" s="15" t="str">
        <f t="shared" si="17"/>
        <v>930-4446</v>
      </c>
      <c r="AN73" s="15" t="str">
        <f t="shared" si="18"/>
        <v>930-4446</v>
      </c>
      <c r="AP73" s="15" t="str">
        <f t="shared" si="19"/>
        <v>930-4446</v>
      </c>
      <c r="AR73" s="15" t="str">
        <f t="shared" si="20"/>
        <v>930-4446</v>
      </c>
      <c r="AT73" s="15" t="str">
        <f t="shared" si="21"/>
        <v>930-4446</v>
      </c>
    </row>
    <row r="74" spans="1:46" ht="15">
      <c r="A74" s="12">
        <f t="shared" si="23"/>
        <v>71</v>
      </c>
      <c r="B74" s="65" t="s">
        <v>62</v>
      </c>
      <c r="C74" s="65" t="s">
        <v>63</v>
      </c>
      <c r="D74" s="65"/>
      <c r="E74" s="26"/>
      <c r="F74" s="26" t="s">
        <v>165</v>
      </c>
      <c r="G74" s="66">
        <v>16.375</v>
      </c>
      <c r="H74" s="66">
        <v>12.625</v>
      </c>
      <c r="I74" s="57">
        <v>13</v>
      </c>
      <c r="U74" s="12"/>
      <c r="V74" s="12"/>
      <c r="AA74" s="12">
        <f t="shared" si="22"/>
        <v>73</v>
      </c>
      <c r="AB74" s="15" t="str">
        <f t="shared" si="12"/>
        <v>930-4448</v>
      </c>
      <c r="AD74" s="15" t="str">
        <f t="shared" si="13"/>
        <v>930-4448</v>
      </c>
      <c r="AF74" s="15" t="str">
        <f t="shared" si="14"/>
        <v>930-4448</v>
      </c>
      <c r="AH74" s="15" t="str">
        <f t="shared" si="15"/>
        <v>930-4448</v>
      </c>
      <c r="AJ74" s="15" t="str">
        <f t="shared" si="16"/>
        <v>930-4448</v>
      </c>
      <c r="AL74" s="15" t="str">
        <f t="shared" si="17"/>
        <v>930-4448</v>
      </c>
      <c r="AN74" s="15" t="str">
        <f t="shared" si="18"/>
        <v>930-4448</v>
      </c>
      <c r="AP74" s="15" t="str">
        <f t="shared" si="19"/>
        <v>930-4448</v>
      </c>
      <c r="AR74" s="15" t="str">
        <f t="shared" si="20"/>
        <v>930-4448</v>
      </c>
      <c r="AT74" s="15" t="str">
        <f t="shared" si="21"/>
        <v>930-4448</v>
      </c>
    </row>
    <row r="75" spans="1:46" ht="15">
      <c r="A75" s="12">
        <f t="shared" si="23"/>
        <v>72</v>
      </c>
      <c r="B75" s="65" t="s">
        <v>64</v>
      </c>
      <c r="C75" s="65" t="s">
        <v>210</v>
      </c>
      <c r="D75" s="65"/>
      <c r="E75" s="26"/>
      <c r="F75" s="26" t="s">
        <v>164</v>
      </c>
      <c r="G75" s="66">
        <v>31.625</v>
      </c>
      <c r="H75" s="66">
        <v>19</v>
      </c>
      <c r="I75" s="57">
        <v>10.875</v>
      </c>
      <c r="U75" s="12"/>
      <c r="V75" s="12"/>
      <c r="AA75" s="12">
        <f t="shared" si="22"/>
        <v>74</v>
      </c>
      <c r="AB75" s="15" t="str">
        <f t="shared" si="12"/>
        <v>930-4459</v>
      </c>
      <c r="AD75" s="15" t="str">
        <f t="shared" si="13"/>
        <v>930-4459</v>
      </c>
      <c r="AF75" s="15" t="str">
        <f t="shared" si="14"/>
        <v>930-4459</v>
      </c>
      <c r="AH75" s="15" t="str">
        <f t="shared" si="15"/>
        <v>930-4459</v>
      </c>
      <c r="AJ75" s="15" t="str">
        <f t="shared" si="16"/>
        <v>930-4459</v>
      </c>
      <c r="AL75" s="15" t="str">
        <f t="shared" si="17"/>
        <v>930-4459</v>
      </c>
      <c r="AN75" s="15" t="str">
        <f t="shared" si="18"/>
        <v>930-4459</v>
      </c>
      <c r="AP75" s="15" t="str">
        <f t="shared" si="19"/>
        <v>930-4459</v>
      </c>
      <c r="AR75" s="15" t="str">
        <f t="shared" si="20"/>
        <v>930-4459</v>
      </c>
      <c r="AT75" s="15" t="str">
        <f t="shared" si="21"/>
        <v>930-4459</v>
      </c>
    </row>
    <row r="76" spans="1:46" ht="15">
      <c r="A76" s="12">
        <f t="shared" si="23"/>
        <v>73</v>
      </c>
      <c r="B76" s="71" t="s">
        <v>104</v>
      </c>
      <c r="C76" s="72" t="s">
        <v>105</v>
      </c>
      <c r="D76" s="65"/>
      <c r="E76" s="81"/>
      <c r="F76" s="26" t="s">
        <v>164</v>
      </c>
      <c r="G76" s="66">
        <v>17.5</v>
      </c>
      <c r="H76" s="66">
        <v>13.5</v>
      </c>
      <c r="I76" s="57">
        <v>18.375</v>
      </c>
      <c r="U76" s="12"/>
      <c r="V76" s="12"/>
      <c r="AA76" s="12">
        <f t="shared" si="22"/>
        <v>75</v>
      </c>
      <c r="AB76" s="15" t="str">
        <f t="shared" si="12"/>
        <v>930-4479</v>
      </c>
      <c r="AD76" s="15" t="str">
        <f t="shared" si="13"/>
        <v>930-4479</v>
      </c>
      <c r="AF76" s="15" t="str">
        <f t="shared" si="14"/>
        <v>930-4479</v>
      </c>
      <c r="AH76" s="15" t="str">
        <f t="shared" si="15"/>
        <v>930-4479</v>
      </c>
      <c r="AJ76" s="15" t="str">
        <f t="shared" si="16"/>
        <v>930-4479</v>
      </c>
      <c r="AL76" s="15" t="str">
        <f t="shared" si="17"/>
        <v>930-4479</v>
      </c>
      <c r="AN76" s="15" t="str">
        <f t="shared" si="18"/>
        <v>930-4479</v>
      </c>
      <c r="AP76" s="15" t="str">
        <f t="shared" si="19"/>
        <v>930-4479</v>
      </c>
      <c r="AR76" s="15" t="str">
        <f t="shared" si="20"/>
        <v>930-4479</v>
      </c>
      <c r="AT76" s="15" t="str">
        <f t="shared" si="21"/>
        <v>930-4479</v>
      </c>
    </row>
    <row r="77" spans="1:46" ht="15">
      <c r="A77" s="12">
        <f t="shared" si="23"/>
        <v>74</v>
      </c>
      <c r="B77" s="65" t="s">
        <v>65</v>
      </c>
      <c r="C77" s="65" t="s">
        <v>66</v>
      </c>
      <c r="D77" s="65"/>
      <c r="E77" s="26"/>
      <c r="F77" s="26" t="s">
        <v>164</v>
      </c>
      <c r="G77" s="66">
        <v>24.375</v>
      </c>
      <c r="H77" s="66">
        <v>19.5</v>
      </c>
      <c r="I77" s="57">
        <v>10.25</v>
      </c>
      <c r="U77" s="12"/>
      <c r="V77" s="12"/>
      <c r="AA77" s="12">
        <f t="shared" si="22"/>
        <v>76</v>
      </c>
      <c r="AB77" s="15" t="str">
        <f t="shared" si="12"/>
        <v>930-4514</v>
      </c>
      <c r="AD77" s="15" t="str">
        <f t="shared" si="13"/>
        <v>930-4514</v>
      </c>
      <c r="AF77" s="15" t="str">
        <f t="shared" si="14"/>
        <v>930-4514</v>
      </c>
      <c r="AH77" s="15" t="str">
        <f t="shared" si="15"/>
        <v>930-4514</v>
      </c>
      <c r="AJ77" s="15" t="str">
        <f t="shared" si="16"/>
        <v>930-4514</v>
      </c>
      <c r="AL77" s="15" t="str">
        <f t="shared" si="17"/>
        <v>930-4514</v>
      </c>
      <c r="AN77" s="15" t="str">
        <f t="shared" si="18"/>
        <v>930-4514</v>
      </c>
      <c r="AP77" s="15" t="str">
        <f t="shared" si="19"/>
        <v>930-4514</v>
      </c>
      <c r="AR77" s="15" t="str">
        <f t="shared" si="20"/>
        <v>930-4514</v>
      </c>
      <c r="AT77" s="15" t="str">
        <f t="shared" si="21"/>
        <v>930-4514</v>
      </c>
    </row>
    <row r="78" spans="1:46" ht="15">
      <c r="A78" s="12">
        <f t="shared" si="23"/>
        <v>75</v>
      </c>
      <c r="B78" s="65" t="s">
        <v>67</v>
      </c>
      <c r="C78" s="65" t="s">
        <v>106</v>
      </c>
      <c r="D78" s="65"/>
      <c r="E78" s="26"/>
      <c r="F78" s="26" t="s">
        <v>164</v>
      </c>
      <c r="G78" s="66">
        <v>18.875</v>
      </c>
      <c r="H78" s="66">
        <v>18.875</v>
      </c>
      <c r="I78" s="57">
        <v>13.25</v>
      </c>
      <c r="U78" s="12"/>
      <c r="V78" s="12"/>
      <c r="AA78" s="12">
        <f t="shared" si="22"/>
        <v>77</v>
      </c>
      <c r="AB78" s="15" t="str">
        <f t="shared" si="12"/>
        <v>930-4545</v>
      </c>
      <c r="AD78" s="15" t="str">
        <f t="shared" si="13"/>
        <v>930-4545</v>
      </c>
      <c r="AF78" s="15" t="str">
        <f t="shared" si="14"/>
        <v>930-4545</v>
      </c>
      <c r="AH78" s="15" t="str">
        <f t="shared" si="15"/>
        <v>930-4545</v>
      </c>
      <c r="AJ78" s="15" t="str">
        <f t="shared" si="16"/>
        <v>930-4545</v>
      </c>
      <c r="AL78" s="15" t="str">
        <f t="shared" si="17"/>
        <v>930-4545</v>
      </c>
      <c r="AN78" s="15" t="str">
        <f t="shared" si="18"/>
        <v>930-4545</v>
      </c>
      <c r="AP78" s="15" t="str">
        <f t="shared" si="19"/>
        <v>930-4545</v>
      </c>
      <c r="AR78" s="15" t="str">
        <f t="shared" si="20"/>
        <v>930-4545</v>
      </c>
      <c r="AT78" s="15" t="str">
        <f t="shared" si="21"/>
        <v>930-4545</v>
      </c>
    </row>
    <row r="79" spans="1:46" ht="15">
      <c r="A79" s="12">
        <f t="shared" si="23"/>
        <v>76</v>
      </c>
      <c r="B79" s="65" t="s">
        <v>68</v>
      </c>
      <c r="C79" s="65" t="s">
        <v>107</v>
      </c>
      <c r="D79" s="65"/>
      <c r="E79" s="26"/>
      <c r="F79" s="26" t="s">
        <v>165</v>
      </c>
      <c r="G79" s="66">
        <v>16.375</v>
      </c>
      <c r="H79" s="66">
        <v>12.625</v>
      </c>
      <c r="I79" s="57">
        <v>13</v>
      </c>
      <c r="U79" s="12"/>
      <c r="V79" s="12"/>
      <c r="AA79" s="12">
        <f t="shared" si="22"/>
        <v>78</v>
      </c>
      <c r="AB79" s="15" t="str">
        <f t="shared" si="12"/>
        <v>930-4555</v>
      </c>
      <c r="AD79" s="15" t="str">
        <f t="shared" si="13"/>
        <v>930-4555</v>
      </c>
      <c r="AF79" s="15" t="str">
        <f t="shared" si="14"/>
        <v>930-4555</v>
      </c>
      <c r="AH79" s="15" t="str">
        <f t="shared" si="15"/>
        <v>930-4555</v>
      </c>
      <c r="AJ79" s="15" t="str">
        <f t="shared" si="16"/>
        <v>930-4555</v>
      </c>
      <c r="AL79" s="15" t="str">
        <f t="shared" si="17"/>
        <v>930-4555</v>
      </c>
      <c r="AN79" s="15" t="str">
        <f t="shared" si="18"/>
        <v>930-4555</v>
      </c>
      <c r="AP79" s="15" t="str">
        <f t="shared" si="19"/>
        <v>930-4555</v>
      </c>
      <c r="AR79" s="15" t="str">
        <f t="shared" si="20"/>
        <v>930-4555</v>
      </c>
      <c r="AT79" s="15" t="str">
        <f t="shared" si="21"/>
        <v>930-4555</v>
      </c>
    </row>
    <row r="80" spans="1:46" ht="15">
      <c r="A80" s="12">
        <f t="shared" si="23"/>
        <v>77</v>
      </c>
      <c r="B80" s="65" t="s">
        <v>69</v>
      </c>
      <c r="C80" s="65" t="s">
        <v>108</v>
      </c>
      <c r="D80" s="65"/>
      <c r="E80" s="26"/>
      <c r="F80" s="26" t="s">
        <v>164</v>
      </c>
      <c r="G80" s="66">
        <v>24.375</v>
      </c>
      <c r="H80" s="66">
        <v>16.375</v>
      </c>
      <c r="I80" s="57">
        <v>10.5</v>
      </c>
      <c r="U80" s="12"/>
      <c r="V80" s="12"/>
      <c r="AA80" s="12">
        <f t="shared" si="22"/>
        <v>79</v>
      </c>
      <c r="AB80" s="15" t="str">
        <f t="shared" si="12"/>
        <v>930-4599</v>
      </c>
      <c r="AD80" s="15" t="str">
        <f t="shared" si="13"/>
        <v>930-4599</v>
      </c>
      <c r="AF80" s="15" t="str">
        <f t="shared" si="14"/>
        <v>930-4599</v>
      </c>
      <c r="AH80" s="15" t="str">
        <f t="shared" si="15"/>
        <v>930-4599</v>
      </c>
      <c r="AJ80" s="15" t="str">
        <f t="shared" si="16"/>
        <v>930-4599</v>
      </c>
      <c r="AL80" s="15" t="str">
        <f t="shared" si="17"/>
        <v>930-4599</v>
      </c>
      <c r="AN80" s="15" t="str">
        <f t="shared" si="18"/>
        <v>930-4599</v>
      </c>
      <c r="AP80" s="15" t="str">
        <f t="shared" si="19"/>
        <v>930-4599</v>
      </c>
      <c r="AR80" s="15" t="str">
        <f t="shared" si="20"/>
        <v>930-4599</v>
      </c>
      <c r="AT80" s="15" t="str">
        <f t="shared" si="21"/>
        <v>930-4599</v>
      </c>
    </row>
    <row r="81" spans="1:46" ht="15">
      <c r="A81" s="12">
        <f t="shared" si="23"/>
        <v>78</v>
      </c>
      <c r="B81" s="65" t="s">
        <v>109</v>
      </c>
      <c r="C81" s="65" t="s">
        <v>85</v>
      </c>
      <c r="D81" s="65"/>
      <c r="E81" s="26"/>
      <c r="F81" s="26" t="s">
        <v>164</v>
      </c>
      <c r="G81" s="66">
        <v>23.125</v>
      </c>
      <c r="H81" s="66">
        <v>13.625</v>
      </c>
      <c r="I81" s="57">
        <v>13.25</v>
      </c>
      <c r="U81" s="12"/>
      <c r="V81" s="12"/>
      <c r="AA81" s="12">
        <f t="shared" si="22"/>
        <v>80</v>
      </c>
      <c r="AB81" s="15" t="str">
        <f t="shared" si="12"/>
        <v>930-4641</v>
      </c>
      <c r="AD81" s="15" t="str">
        <f t="shared" si="13"/>
        <v>930-4641</v>
      </c>
      <c r="AF81" s="15" t="str">
        <f t="shared" si="14"/>
        <v>930-4641</v>
      </c>
      <c r="AH81" s="15" t="str">
        <f t="shared" si="15"/>
        <v>930-4641</v>
      </c>
      <c r="AJ81" s="15" t="str">
        <f t="shared" si="16"/>
        <v>930-4641</v>
      </c>
      <c r="AL81" s="15" t="str">
        <f t="shared" si="17"/>
        <v>930-4641</v>
      </c>
      <c r="AN81" s="15" t="str">
        <f t="shared" si="18"/>
        <v>930-4641</v>
      </c>
      <c r="AP81" s="15" t="str">
        <f t="shared" si="19"/>
        <v>930-4641</v>
      </c>
      <c r="AR81" s="15" t="str">
        <f t="shared" si="20"/>
        <v>930-4641</v>
      </c>
      <c r="AT81" s="15" t="str">
        <f t="shared" si="21"/>
        <v>930-4641</v>
      </c>
    </row>
    <row r="82" spans="1:46" ht="15">
      <c r="A82" s="12">
        <f t="shared" si="23"/>
        <v>79</v>
      </c>
      <c r="B82" s="65" t="s">
        <v>110</v>
      </c>
      <c r="C82" s="65" t="s">
        <v>111</v>
      </c>
      <c r="D82" s="65"/>
      <c r="E82" s="26"/>
      <c r="F82" s="26" t="s">
        <v>164</v>
      </c>
      <c r="G82" s="66">
        <v>24.125</v>
      </c>
      <c r="H82" s="66">
        <v>19.875</v>
      </c>
      <c r="I82" s="57">
        <v>21</v>
      </c>
      <c r="U82" s="12"/>
      <c r="V82" s="12"/>
      <c r="AA82" s="12">
        <f t="shared" si="22"/>
        <v>81</v>
      </c>
      <c r="AB82" s="15" t="str">
        <f t="shared" si="12"/>
        <v>930-4655</v>
      </c>
      <c r="AD82" s="15" t="str">
        <f t="shared" si="13"/>
        <v>930-4655</v>
      </c>
      <c r="AF82" s="15" t="str">
        <f t="shared" si="14"/>
        <v>930-4655</v>
      </c>
      <c r="AH82" s="15" t="str">
        <f t="shared" si="15"/>
        <v>930-4655</v>
      </c>
      <c r="AJ82" s="15" t="str">
        <f t="shared" si="16"/>
        <v>930-4655</v>
      </c>
      <c r="AL82" s="15" t="str">
        <f t="shared" si="17"/>
        <v>930-4655</v>
      </c>
      <c r="AN82" s="15" t="str">
        <f t="shared" si="18"/>
        <v>930-4655</v>
      </c>
      <c r="AP82" s="15" t="str">
        <f t="shared" si="19"/>
        <v>930-4655</v>
      </c>
      <c r="AR82" s="15" t="str">
        <f t="shared" si="20"/>
        <v>930-4655</v>
      </c>
      <c r="AT82" s="15" t="str">
        <f t="shared" si="21"/>
        <v>930-4655</v>
      </c>
    </row>
    <row r="83" spans="1:46" ht="15">
      <c r="A83" s="12">
        <f t="shared" si="23"/>
        <v>80</v>
      </c>
      <c r="B83" s="65" t="s">
        <v>70</v>
      </c>
      <c r="C83" s="65" t="s">
        <v>71</v>
      </c>
      <c r="D83" s="65"/>
      <c r="E83" s="26"/>
      <c r="F83" s="26" t="s">
        <v>164</v>
      </c>
      <c r="G83" s="66">
        <v>24.375</v>
      </c>
      <c r="H83" s="66">
        <v>16.375</v>
      </c>
      <c r="I83" s="57">
        <v>10.5</v>
      </c>
      <c r="U83" s="12"/>
      <c r="V83" s="12"/>
      <c r="AA83" s="12">
        <f t="shared" si="22"/>
        <v>82</v>
      </c>
      <c r="AB83" s="15" t="str">
        <f t="shared" si="12"/>
        <v>930-4656</v>
      </c>
      <c r="AD83" s="15" t="str">
        <f t="shared" si="13"/>
        <v>930-4656</v>
      </c>
      <c r="AF83" s="15" t="str">
        <f t="shared" si="14"/>
        <v>930-4656</v>
      </c>
      <c r="AH83" s="15" t="str">
        <f t="shared" si="15"/>
        <v>930-4656</v>
      </c>
      <c r="AJ83" s="15" t="str">
        <f t="shared" si="16"/>
        <v>930-4656</v>
      </c>
      <c r="AL83" s="15" t="str">
        <f t="shared" si="17"/>
        <v>930-4656</v>
      </c>
      <c r="AN83" s="15" t="str">
        <f t="shared" si="18"/>
        <v>930-4656</v>
      </c>
      <c r="AP83" s="15" t="str">
        <f t="shared" si="19"/>
        <v>930-4656</v>
      </c>
      <c r="AR83" s="15" t="str">
        <f t="shared" si="20"/>
        <v>930-4656</v>
      </c>
      <c r="AT83" s="15" t="str">
        <f t="shared" si="21"/>
        <v>930-4656</v>
      </c>
    </row>
    <row r="84" spans="1:46" ht="15">
      <c r="A84" s="12">
        <f t="shared" si="23"/>
        <v>81</v>
      </c>
      <c r="B84" s="65" t="s">
        <v>72</v>
      </c>
      <c r="C84" s="65" t="s">
        <v>73</v>
      </c>
      <c r="D84" s="65"/>
      <c r="E84" s="26"/>
      <c r="F84" s="26" t="s">
        <v>164</v>
      </c>
      <c r="G84" s="66">
        <v>31.625</v>
      </c>
      <c r="H84" s="66">
        <v>19</v>
      </c>
      <c r="I84" s="57">
        <v>10.875</v>
      </c>
      <c r="U84" s="12"/>
      <c r="V84" s="12"/>
      <c r="AA84" s="12">
        <f t="shared" si="22"/>
        <v>83</v>
      </c>
      <c r="AB84" s="15" t="str">
        <f t="shared" si="12"/>
        <v>930-4676</v>
      </c>
      <c r="AD84" s="15" t="str">
        <f t="shared" si="13"/>
        <v>930-4676</v>
      </c>
      <c r="AF84" s="15" t="str">
        <f t="shared" si="14"/>
        <v>930-4676</v>
      </c>
      <c r="AH84" s="15" t="str">
        <f t="shared" si="15"/>
        <v>930-4676</v>
      </c>
      <c r="AJ84" s="15" t="str">
        <f t="shared" si="16"/>
        <v>930-4676</v>
      </c>
      <c r="AL84" s="15" t="str">
        <f t="shared" si="17"/>
        <v>930-4676</v>
      </c>
      <c r="AN84" s="15" t="str">
        <f t="shared" si="18"/>
        <v>930-4676</v>
      </c>
      <c r="AP84" s="15" t="str">
        <f t="shared" si="19"/>
        <v>930-4676</v>
      </c>
      <c r="AR84" s="15" t="str">
        <f t="shared" si="20"/>
        <v>930-4676</v>
      </c>
      <c r="AT84" s="15" t="str">
        <f t="shared" si="21"/>
        <v>930-4676</v>
      </c>
    </row>
    <row r="85" spans="1:46" ht="15">
      <c r="A85" s="12">
        <f t="shared" si="23"/>
        <v>82</v>
      </c>
      <c r="B85" s="69" t="s">
        <v>74</v>
      </c>
      <c r="C85" s="69" t="s">
        <v>179</v>
      </c>
      <c r="D85" s="65"/>
      <c r="E85" s="26"/>
      <c r="F85" s="26" t="s">
        <v>164</v>
      </c>
      <c r="G85" s="66">
        <v>45.25</v>
      </c>
      <c r="H85" s="66">
        <v>19.375</v>
      </c>
      <c r="I85" s="57">
        <v>10.875</v>
      </c>
      <c r="U85" s="12"/>
      <c r="V85" s="12"/>
      <c r="AA85" s="12">
        <f t="shared" si="22"/>
        <v>84</v>
      </c>
      <c r="AB85" s="15" t="str">
        <f t="shared" si="12"/>
        <v>930-5166</v>
      </c>
      <c r="AD85" s="15" t="str">
        <f t="shared" si="13"/>
        <v>930-5166</v>
      </c>
      <c r="AF85" s="15" t="str">
        <f t="shared" si="14"/>
        <v>930-5166</v>
      </c>
      <c r="AH85" s="15" t="str">
        <f t="shared" si="15"/>
        <v>930-5166</v>
      </c>
      <c r="AJ85" s="15" t="str">
        <f t="shared" si="16"/>
        <v>930-5166</v>
      </c>
      <c r="AL85" s="15" t="str">
        <f t="shared" si="17"/>
        <v>930-5166</v>
      </c>
      <c r="AN85" s="15" t="str">
        <f t="shared" si="18"/>
        <v>930-5166</v>
      </c>
      <c r="AP85" s="15" t="str">
        <f t="shared" si="19"/>
        <v>930-5166</v>
      </c>
      <c r="AR85" s="15" t="str">
        <f t="shared" si="20"/>
        <v>930-5166</v>
      </c>
      <c r="AT85" s="15" t="str">
        <f t="shared" si="21"/>
        <v>930-5166</v>
      </c>
    </row>
    <row r="86" spans="1:46" ht="15">
      <c r="A86" s="12">
        <f t="shared" si="23"/>
        <v>83</v>
      </c>
      <c r="B86" s="64" t="s">
        <v>216</v>
      </c>
      <c r="C86" s="64" t="s">
        <v>217</v>
      </c>
      <c r="D86" s="63"/>
      <c r="E86" s="26"/>
      <c r="F86" s="26" t="s">
        <v>164</v>
      </c>
      <c r="G86" s="66">
        <v>23.25</v>
      </c>
      <c r="H86" s="66">
        <v>16.625</v>
      </c>
      <c r="I86" s="57">
        <v>18.25</v>
      </c>
      <c r="U86" s="12"/>
      <c r="V86" s="12"/>
      <c r="AA86" s="12">
        <f t="shared" si="22"/>
        <v>85</v>
      </c>
      <c r="AB86" s="15" t="str">
        <f t="shared" si="12"/>
        <v>930-5406</v>
      </c>
      <c r="AD86" s="15" t="str">
        <f t="shared" si="13"/>
        <v>930-5406</v>
      </c>
      <c r="AF86" s="15" t="str">
        <f t="shared" si="14"/>
        <v>930-5406</v>
      </c>
      <c r="AH86" s="15" t="str">
        <f t="shared" si="15"/>
        <v>930-5406</v>
      </c>
      <c r="AJ86" s="15" t="str">
        <f t="shared" si="16"/>
        <v>930-5406</v>
      </c>
      <c r="AL86" s="15" t="str">
        <f t="shared" si="17"/>
        <v>930-5406</v>
      </c>
      <c r="AN86" s="15" t="str">
        <f t="shared" si="18"/>
        <v>930-5406</v>
      </c>
      <c r="AP86" s="15" t="str">
        <f t="shared" si="19"/>
        <v>930-5406</v>
      </c>
      <c r="AR86" s="15" t="str">
        <f t="shared" si="20"/>
        <v>930-5406</v>
      </c>
      <c r="AT86" s="15" t="str">
        <f t="shared" si="21"/>
        <v>930-5406</v>
      </c>
    </row>
    <row r="87" spans="1:46" ht="15">
      <c r="A87" s="12">
        <f t="shared" si="23"/>
        <v>84</v>
      </c>
      <c r="B87" s="65" t="s">
        <v>120</v>
      </c>
      <c r="C87" s="65" t="s">
        <v>75</v>
      </c>
      <c r="D87" s="65"/>
      <c r="E87" s="26"/>
      <c r="F87" s="26" t="s">
        <v>165</v>
      </c>
      <c r="G87" s="66">
        <v>16.1875</v>
      </c>
      <c r="H87" s="66">
        <v>16.187</v>
      </c>
      <c r="I87" s="57">
        <v>12</v>
      </c>
      <c r="U87" s="12"/>
      <c r="V87" s="12"/>
      <c r="AA87" s="12">
        <f t="shared" si="22"/>
        <v>86</v>
      </c>
      <c r="AB87" s="15" t="str">
        <f t="shared" si="12"/>
        <v>930-5501</v>
      </c>
      <c r="AD87" s="15" t="str">
        <f t="shared" si="13"/>
        <v>930-5501</v>
      </c>
      <c r="AF87" s="15" t="str">
        <f t="shared" si="14"/>
        <v>930-5501</v>
      </c>
      <c r="AH87" s="15" t="str">
        <f t="shared" si="15"/>
        <v>930-5501</v>
      </c>
      <c r="AJ87" s="15" t="str">
        <f t="shared" si="16"/>
        <v>930-5501</v>
      </c>
      <c r="AL87" s="15" t="str">
        <f t="shared" si="17"/>
        <v>930-5501</v>
      </c>
      <c r="AN87" s="15" t="str">
        <f t="shared" si="18"/>
        <v>930-5501</v>
      </c>
      <c r="AP87" s="15" t="str">
        <f t="shared" si="19"/>
        <v>930-5501</v>
      </c>
      <c r="AR87" s="15" t="str">
        <f t="shared" si="20"/>
        <v>930-5501</v>
      </c>
      <c r="AT87" s="15" t="str">
        <f t="shared" si="21"/>
        <v>930-5501</v>
      </c>
    </row>
    <row r="88" spans="1:46" ht="15">
      <c r="A88" s="12">
        <f t="shared" si="23"/>
        <v>85</v>
      </c>
      <c r="B88" s="65" t="s">
        <v>112</v>
      </c>
      <c r="C88" s="65" t="s">
        <v>113</v>
      </c>
      <c r="D88" s="73"/>
      <c r="E88" s="26"/>
      <c r="F88" s="26" t="s">
        <v>164</v>
      </c>
      <c r="G88" s="66">
        <v>18.875</v>
      </c>
      <c r="H88" s="66">
        <v>18.875</v>
      </c>
      <c r="I88" s="57">
        <v>13.25</v>
      </c>
      <c r="U88" s="12"/>
      <c r="V88" s="12"/>
      <c r="AA88" s="12">
        <f t="shared" si="22"/>
        <v>87</v>
      </c>
      <c r="AB88" s="15" t="str">
        <f t="shared" si="12"/>
        <v>930-5555</v>
      </c>
      <c r="AD88" s="15" t="str">
        <f t="shared" si="13"/>
        <v>930-5555</v>
      </c>
      <c r="AF88" s="15" t="str">
        <f t="shared" si="14"/>
        <v>930-5555</v>
      </c>
      <c r="AH88" s="15" t="str">
        <f t="shared" si="15"/>
        <v>930-5555</v>
      </c>
      <c r="AJ88" s="15" t="str">
        <f t="shared" si="16"/>
        <v>930-5555</v>
      </c>
      <c r="AL88" s="15" t="str">
        <f t="shared" si="17"/>
        <v>930-5555</v>
      </c>
      <c r="AN88" s="15" t="str">
        <f t="shared" si="18"/>
        <v>930-5555</v>
      </c>
      <c r="AP88" s="15" t="str">
        <f t="shared" si="19"/>
        <v>930-5555</v>
      </c>
      <c r="AR88" s="15" t="str">
        <f t="shared" si="20"/>
        <v>930-5555</v>
      </c>
      <c r="AT88" s="15" t="str">
        <f t="shared" si="21"/>
        <v>930-5555</v>
      </c>
    </row>
    <row r="89" spans="1:46" ht="15">
      <c r="A89" s="12">
        <f t="shared" si="23"/>
        <v>86</v>
      </c>
      <c r="B89" s="65" t="s">
        <v>76</v>
      </c>
      <c r="C89" s="65" t="s">
        <v>114</v>
      </c>
      <c r="D89" s="73"/>
      <c r="E89" s="26"/>
      <c r="F89" s="26" t="s">
        <v>165</v>
      </c>
      <c r="G89" s="66">
        <v>17.375</v>
      </c>
      <c r="H89" s="66">
        <v>17.375</v>
      </c>
      <c r="I89" s="57">
        <v>10.5</v>
      </c>
      <c r="U89" s="12"/>
      <c r="V89" s="12"/>
      <c r="AA89" s="12">
        <f t="shared" si="22"/>
        <v>88</v>
      </c>
      <c r="AB89" s="15" t="str">
        <f t="shared" si="12"/>
        <v>930-5604</v>
      </c>
      <c r="AD89" s="15" t="str">
        <f t="shared" si="13"/>
        <v>930-5604</v>
      </c>
      <c r="AF89" s="15" t="str">
        <f t="shared" si="14"/>
        <v>930-5604</v>
      </c>
      <c r="AH89" s="15" t="str">
        <f t="shared" si="15"/>
        <v>930-5604</v>
      </c>
      <c r="AJ89" s="15" t="str">
        <f t="shared" si="16"/>
        <v>930-5604</v>
      </c>
      <c r="AL89" s="15" t="str">
        <f t="shared" si="17"/>
        <v>930-5604</v>
      </c>
      <c r="AN89" s="15" t="str">
        <f t="shared" si="18"/>
        <v>930-5604</v>
      </c>
      <c r="AP89" s="15" t="str">
        <f t="shared" si="19"/>
        <v>930-5604</v>
      </c>
      <c r="AR89" s="15" t="str">
        <f t="shared" si="20"/>
        <v>930-5604</v>
      </c>
      <c r="AT89" s="15" t="str">
        <f t="shared" si="21"/>
        <v>930-5604</v>
      </c>
    </row>
    <row r="90" spans="1:46" ht="15">
      <c r="A90" s="12">
        <f t="shared" si="23"/>
        <v>87</v>
      </c>
      <c r="B90" s="65" t="s">
        <v>77</v>
      </c>
      <c r="C90" s="65" t="s">
        <v>115</v>
      </c>
      <c r="D90" s="63"/>
      <c r="E90" s="26"/>
      <c r="F90" s="26" t="s">
        <v>164</v>
      </c>
      <c r="G90" s="66">
        <v>24.375</v>
      </c>
      <c r="H90" s="66">
        <v>16.375</v>
      </c>
      <c r="I90" s="57">
        <v>10.5</v>
      </c>
      <c r="U90" s="12"/>
      <c r="V90" s="12"/>
      <c r="AA90" s="12">
        <f t="shared" si="22"/>
        <v>89</v>
      </c>
      <c r="AB90" s="15" t="str">
        <f t="shared" si="12"/>
        <v>930-6501</v>
      </c>
      <c r="AD90" s="15" t="str">
        <f t="shared" si="13"/>
        <v>930-6501</v>
      </c>
      <c r="AF90" s="15" t="str">
        <f t="shared" si="14"/>
        <v>930-6501</v>
      </c>
      <c r="AH90" s="15" t="str">
        <f t="shared" si="15"/>
        <v>930-6501</v>
      </c>
      <c r="AJ90" s="15" t="str">
        <f t="shared" si="16"/>
        <v>930-6501</v>
      </c>
      <c r="AL90" s="15" t="str">
        <f t="shared" si="17"/>
        <v>930-6501</v>
      </c>
      <c r="AN90" s="15" t="str">
        <f t="shared" si="18"/>
        <v>930-6501</v>
      </c>
      <c r="AP90" s="15" t="str">
        <f t="shared" si="19"/>
        <v>930-6501</v>
      </c>
      <c r="AR90" s="15" t="str">
        <f t="shared" si="20"/>
        <v>930-6501</v>
      </c>
      <c r="AT90" s="15" t="str">
        <f t="shared" si="21"/>
        <v>930-6501</v>
      </c>
    </row>
    <row r="91" spans="1:46" ht="15">
      <c r="A91" s="12">
        <f t="shared" si="23"/>
        <v>88</v>
      </c>
      <c r="B91" s="65" t="s">
        <v>116</v>
      </c>
      <c r="C91" s="65" t="s">
        <v>237</v>
      </c>
      <c r="D91" s="63"/>
      <c r="E91" s="26"/>
      <c r="F91" s="26" t="s">
        <v>164</v>
      </c>
      <c r="G91" s="66">
        <v>18.875</v>
      </c>
      <c r="H91" s="66">
        <v>18.875</v>
      </c>
      <c r="I91" s="57">
        <v>13.25</v>
      </c>
      <c r="U91" s="12"/>
      <c r="V91" s="12"/>
      <c r="AA91" s="12">
        <f t="shared" si="22"/>
        <v>90</v>
      </c>
      <c r="AB91" s="15" t="str">
        <f t="shared" si="12"/>
        <v>930-7006</v>
      </c>
      <c r="AD91" s="15" t="str">
        <f t="shared" si="13"/>
        <v>930-7006</v>
      </c>
      <c r="AF91" s="15" t="str">
        <f t="shared" si="14"/>
        <v>930-7006</v>
      </c>
      <c r="AH91" s="15" t="str">
        <f t="shared" si="15"/>
        <v>930-7006</v>
      </c>
      <c r="AJ91" s="15" t="str">
        <f t="shared" si="16"/>
        <v>930-7006</v>
      </c>
      <c r="AL91" s="15" t="str">
        <f t="shared" si="17"/>
        <v>930-7006</v>
      </c>
      <c r="AN91" s="15" t="str">
        <f t="shared" si="18"/>
        <v>930-7006</v>
      </c>
      <c r="AP91" s="15" t="str">
        <f t="shared" si="19"/>
        <v>930-7006</v>
      </c>
      <c r="AR91" s="15" t="str">
        <f t="shared" si="20"/>
        <v>930-7006</v>
      </c>
      <c r="AT91" s="15" t="str">
        <f t="shared" si="21"/>
        <v>930-7006</v>
      </c>
    </row>
    <row r="92" spans="1:46" ht="15">
      <c r="A92" s="12">
        <f t="shared" si="23"/>
        <v>89</v>
      </c>
      <c r="B92" s="65" t="s">
        <v>78</v>
      </c>
      <c r="C92" s="65" t="s">
        <v>117</v>
      </c>
      <c r="D92" s="63"/>
      <c r="E92" s="26"/>
      <c r="F92" s="26" t="s">
        <v>164</v>
      </c>
      <c r="G92" s="66">
        <v>16.5</v>
      </c>
      <c r="H92" s="66">
        <v>16.5</v>
      </c>
      <c r="I92" s="57">
        <v>19</v>
      </c>
      <c r="U92" s="12"/>
      <c r="V92" s="12"/>
      <c r="AA92" s="12">
        <f t="shared" si="22"/>
        <v>91</v>
      </c>
      <c r="AB92" s="15" t="str">
        <f t="shared" si="12"/>
        <v>999-0002</v>
      </c>
      <c r="AD92" s="15" t="str">
        <f t="shared" si="13"/>
        <v>999-0002</v>
      </c>
      <c r="AF92" s="15" t="str">
        <f t="shared" si="14"/>
        <v>999-0002</v>
      </c>
      <c r="AH92" s="15" t="str">
        <f t="shared" si="15"/>
        <v>999-0002</v>
      </c>
      <c r="AJ92" s="15" t="str">
        <f t="shared" si="16"/>
        <v>999-0002</v>
      </c>
      <c r="AL92" s="15" t="str">
        <f t="shared" si="17"/>
        <v>999-0002</v>
      </c>
      <c r="AN92" s="15" t="str">
        <f t="shared" si="18"/>
        <v>999-0002</v>
      </c>
      <c r="AP92" s="15" t="str">
        <f t="shared" si="19"/>
        <v>999-0002</v>
      </c>
      <c r="AR92" s="15" t="str">
        <f t="shared" si="20"/>
        <v>999-0002</v>
      </c>
      <c r="AT92" s="15" t="str">
        <f t="shared" si="21"/>
        <v>999-0002</v>
      </c>
    </row>
    <row r="93" spans="1:46" ht="15">
      <c r="A93" s="12">
        <f t="shared" si="23"/>
        <v>90</v>
      </c>
      <c r="B93" s="74" t="s">
        <v>196</v>
      </c>
      <c r="C93" s="64" t="s">
        <v>82</v>
      </c>
      <c r="D93" s="63"/>
      <c r="E93" s="26"/>
      <c r="F93" s="26" t="s">
        <v>164</v>
      </c>
      <c r="G93" s="66">
        <v>26</v>
      </c>
      <c r="H93" s="66">
        <v>16.375</v>
      </c>
      <c r="I93" s="57">
        <v>43.875</v>
      </c>
      <c r="U93" s="12"/>
      <c r="V93" s="12"/>
      <c r="AA93" s="12">
        <f t="shared" si="22"/>
        <v>92</v>
      </c>
      <c r="AB93" s="15" t="str">
        <f aca="true" t="shared" si="24" ref="AB93:AB156">+B95</f>
        <v>999-0165</v>
      </c>
      <c r="AD93" s="15" t="str">
        <f aca="true" t="shared" si="25" ref="AD93:AD156">+B95</f>
        <v>999-0165</v>
      </c>
      <c r="AF93" s="15" t="str">
        <f aca="true" t="shared" si="26" ref="AF93:AF156">+B95</f>
        <v>999-0165</v>
      </c>
      <c r="AH93" s="15" t="str">
        <f aca="true" t="shared" si="27" ref="AH93:AH156">+B95</f>
        <v>999-0165</v>
      </c>
      <c r="AJ93" s="15" t="str">
        <f aca="true" t="shared" si="28" ref="AJ93:AJ156">+B95</f>
        <v>999-0165</v>
      </c>
      <c r="AL93" s="15" t="str">
        <f aca="true" t="shared" si="29" ref="AL93:AL156">+B95</f>
        <v>999-0165</v>
      </c>
      <c r="AN93" s="15" t="str">
        <f aca="true" t="shared" si="30" ref="AN93:AN156">+B95</f>
        <v>999-0165</v>
      </c>
      <c r="AP93" s="15" t="str">
        <f aca="true" t="shared" si="31" ref="AP93:AP156">+B95</f>
        <v>999-0165</v>
      </c>
      <c r="AR93" s="15" t="str">
        <f aca="true" t="shared" si="32" ref="AR93:AR156">+B95</f>
        <v>999-0165</v>
      </c>
      <c r="AT93" s="15" t="str">
        <f aca="true" t="shared" si="33" ref="AT93:AT156">+B95</f>
        <v>999-0165</v>
      </c>
    </row>
    <row r="94" spans="1:46" ht="15">
      <c r="A94" s="12">
        <f t="shared" si="23"/>
        <v>91</v>
      </c>
      <c r="B94" s="65" t="s">
        <v>118</v>
      </c>
      <c r="C94" s="65" t="s">
        <v>87</v>
      </c>
      <c r="D94" s="63"/>
      <c r="E94" s="26">
        <v>25</v>
      </c>
      <c r="F94" s="26" t="s">
        <v>166</v>
      </c>
      <c r="G94" s="66">
        <v>21.625</v>
      </c>
      <c r="H94" s="66">
        <v>21.625</v>
      </c>
      <c r="I94" s="57">
        <v>1.125</v>
      </c>
      <c r="U94" s="12"/>
      <c r="V94" s="12"/>
      <c r="AA94" s="12">
        <f t="shared" si="22"/>
        <v>93</v>
      </c>
      <c r="AB94" s="15" t="str">
        <f t="shared" si="24"/>
        <v>999-4656</v>
      </c>
      <c r="AD94" s="15" t="str">
        <f t="shared" si="25"/>
        <v>999-4656</v>
      </c>
      <c r="AF94" s="15" t="str">
        <f t="shared" si="26"/>
        <v>999-4656</v>
      </c>
      <c r="AH94" s="15" t="str">
        <f t="shared" si="27"/>
        <v>999-4656</v>
      </c>
      <c r="AJ94" s="15" t="str">
        <f t="shared" si="28"/>
        <v>999-4656</v>
      </c>
      <c r="AL94" s="15" t="str">
        <f t="shared" si="29"/>
        <v>999-4656</v>
      </c>
      <c r="AN94" s="15" t="str">
        <f t="shared" si="30"/>
        <v>999-4656</v>
      </c>
      <c r="AP94" s="15" t="str">
        <f t="shared" si="31"/>
        <v>999-4656</v>
      </c>
      <c r="AR94" s="15" t="str">
        <f t="shared" si="32"/>
        <v>999-4656</v>
      </c>
      <c r="AT94" s="15" t="str">
        <f t="shared" si="33"/>
        <v>999-4656</v>
      </c>
    </row>
    <row r="95" spans="1:46" ht="15">
      <c r="A95" s="12">
        <f t="shared" si="23"/>
        <v>92</v>
      </c>
      <c r="B95" s="65" t="s">
        <v>231</v>
      </c>
      <c r="C95" s="65" t="s">
        <v>232</v>
      </c>
      <c r="D95" s="63"/>
      <c r="E95" s="26">
        <v>100</v>
      </c>
      <c r="F95" s="26" t="s">
        <v>165</v>
      </c>
      <c r="G95" s="66">
        <v>33.25</v>
      </c>
      <c r="H95" s="66">
        <v>13</v>
      </c>
      <c r="I95" s="57">
        <v>3.375</v>
      </c>
      <c r="U95" s="12"/>
      <c r="V95" s="12"/>
      <c r="AA95" s="12">
        <f t="shared" si="22"/>
        <v>94</v>
      </c>
      <c r="AB95" s="15" t="str">
        <f t="shared" si="24"/>
        <v>999-7000</v>
      </c>
      <c r="AD95" s="15" t="str">
        <f t="shared" si="25"/>
        <v>999-7000</v>
      </c>
      <c r="AF95" s="15" t="str">
        <f t="shared" si="26"/>
        <v>999-7000</v>
      </c>
      <c r="AH95" s="15" t="str">
        <f t="shared" si="27"/>
        <v>999-7000</v>
      </c>
      <c r="AJ95" s="15" t="str">
        <f t="shared" si="28"/>
        <v>999-7000</v>
      </c>
      <c r="AL95" s="15" t="str">
        <f t="shared" si="29"/>
        <v>999-7000</v>
      </c>
      <c r="AN95" s="15" t="str">
        <f t="shared" si="30"/>
        <v>999-7000</v>
      </c>
      <c r="AP95" s="15" t="str">
        <f t="shared" si="31"/>
        <v>999-7000</v>
      </c>
      <c r="AR95" s="15" t="str">
        <f t="shared" si="32"/>
        <v>999-7000</v>
      </c>
      <c r="AT95" s="15" t="str">
        <f t="shared" si="33"/>
        <v>999-7000</v>
      </c>
    </row>
    <row r="96" spans="1:46" ht="15">
      <c r="A96" s="12">
        <f t="shared" si="23"/>
        <v>93</v>
      </c>
      <c r="B96" s="89" t="s">
        <v>145</v>
      </c>
      <c r="C96" s="89" t="s">
        <v>178</v>
      </c>
      <c r="D96" s="90"/>
      <c r="E96" s="85"/>
      <c r="F96" s="26" t="s">
        <v>164</v>
      </c>
      <c r="G96" s="66">
        <v>45.25</v>
      </c>
      <c r="H96" s="66">
        <v>19.375</v>
      </c>
      <c r="I96" s="57">
        <v>10.875</v>
      </c>
      <c r="U96" s="12"/>
      <c r="V96" s="12"/>
      <c r="AA96" s="12">
        <f t="shared" si="22"/>
        <v>95</v>
      </c>
      <c r="AB96" s="15">
        <f t="shared" si="24"/>
        <v>0</v>
      </c>
      <c r="AD96" s="15">
        <f t="shared" si="25"/>
        <v>0</v>
      </c>
      <c r="AF96" s="15">
        <f t="shared" si="26"/>
        <v>0</v>
      </c>
      <c r="AH96" s="15">
        <f t="shared" si="27"/>
        <v>0</v>
      </c>
      <c r="AJ96" s="15">
        <f t="shared" si="28"/>
        <v>0</v>
      </c>
      <c r="AL96" s="15">
        <f t="shared" si="29"/>
        <v>0</v>
      </c>
      <c r="AN96" s="15">
        <f t="shared" si="30"/>
        <v>0</v>
      </c>
      <c r="AP96" s="15">
        <f t="shared" si="31"/>
        <v>0</v>
      </c>
      <c r="AR96" s="15">
        <f t="shared" si="32"/>
        <v>0</v>
      </c>
      <c r="AT96" s="15">
        <f t="shared" si="33"/>
        <v>0</v>
      </c>
    </row>
    <row r="97" spans="1:46" ht="15">
      <c r="A97" s="12">
        <f t="shared" si="23"/>
        <v>94</v>
      </c>
      <c r="B97" s="64" t="s">
        <v>122</v>
      </c>
      <c r="C97" s="64" t="s">
        <v>123</v>
      </c>
      <c r="D97" s="63"/>
      <c r="E97" s="26">
        <v>25</v>
      </c>
      <c r="F97" s="26" t="s">
        <v>165</v>
      </c>
      <c r="G97" s="66">
        <v>20.75</v>
      </c>
      <c r="H97" s="66">
        <v>20.75</v>
      </c>
      <c r="I97" s="57">
        <v>6.75</v>
      </c>
      <c r="U97" s="12"/>
      <c r="V97" s="12"/>
      <c r="AA97" s="12">
        <f t="shared" si="22"/>
        <v>96</v>
      </c>
      <c r="AB97" s="15">
        <f t="shared" si="24"/>
        <v>0</v>
      </c>
      <c r="AD97" s="15">
        <f t="shared" si="25"/>
        <v>0</v>
      </c>
      <c r="AF97" s="15">
        <f t="shared" si="26"/>
        <v>0</v>
      </c>
      <c r="AH97" s="15">
        <f t="shared" si="27"/>
        <v>0</v>
      </c>
      <c r="AJ97" s="15">
        <f t="shared" si="28"/>
        <v>0</v>
      </c>
      <c r="AL97" s="15">
        <f t="shared" si="29"/>
        <v>0</v>
      </c>
      <c r="AN97" s="15">
        <f t="shared" si="30"/>
        <v>0</v>
      </c>
      <c r="AP97" s="15">
        <f t="shared" si="31"/>
        <v>0</v>
      </c>
      <c r="AR97" s="15">
        <f t="shared" si="32"/>
        <v>0</v>
      </c>
      <c r="AT97" s="15">
        <f t="shared" si="33"/>
        <v>0</v>
      </c>
    </row>
    <row r="98" spans="1:46" ht="15">
      <c r="A98" s="12">
        <f t="shared" si="23"/>
        <v>95</v>
      </c>
      <c r="B98" s="65"/>
      <c r="C98" s="65"/>
      <c r="D98" s="65"/>
      <c r="E98" s="26"/>
      <c r="F98" s="26"/>
      <c r="G98" s="26"/>
      <c r="H98" s="26"/>
      <c r="I98" s="25"/>
      <c r="U98" s="12"/>
      <c r="V98" s="12"/>
      <c r="AA98" s="12">
        <f t="shared" si="22"/>
        <v>97</v>
      </c>
      <c r="AB98" s="15">
        <f t="shared" si="24"/>
        <v>0</v>
      </c>
      <c r="AD98" s="15">
        <f t="shared" si="25"/>
        <v>0</v>
      </c>
      <c r="AF98" s="15">
        <f t="shared" si="26"/>
        <v>0</v>
      </c>
      <c r="AH98" s="15">
        <f t="shared" si="27"/>
        <v>0</v>
      </c>
      <c r="AJ98" s="15">
        <f t="shared" si="28"/>
        <v>0</v>
      </c>
      <c r="AL98" s="15">
        <f t="shared" si="29"/>
        <v>0</v>
      </c>
      <c r="AN98" s="15">
        <f t="shared" si="30"/>
        <v>0</v>
      </c>
      <c r="AP98" s="15">
        <f t="shared" si="31"/>
        <v>0</v>
      </c>
      <c r="AR98" s="15">
        <f t="shared" si="32"/>
        <v>0</v>
      </c>
      <c r="AT98" s="15">
        <f t="shared" si="33"/>
        <v>0</v>
      </c>
    </row>
    <row r="99" spans="1:46" ht="15">
      <c r="A99" s="12">
        <f t="shared" si="23"/>
        <v>96</v>
      </c>
      <c r="B99" s="65"/>
      <c r="C99" s="65"/>
      <c r="D99" s="65"/>
      <c r="E99" s="26"/>
      <c r="F99" s="26"/>
      <c r="G99" s="26"/>
      <c r="H99" s="26"/>
      <c r="I99" s="25"/>
      <c r="U99" s="12"/>
      <c r="V99" s="12"/>
      <c r="AA99" s="12">
        <f t="shared" si="22"/>
        <v>98</v>
      </c>
      <c r="AB99" s="15">
        <f t="shared" si="24"/>
        <v>0</v>
      </c>
      <c r="AD99" s="15">
        <f t="shared" si="25"/>
        <v>0</v>
      </c>
      <c r="AF99" s="15">
        <f t="shared" si="26"/>
        <v>0</v>
      </c>
      <c r="AH99" s="15">
        <f t="shared" si="27"/>
        <v>0</v>
      </c>
      <c r="AJ99" s="15">
        <f t="shared" si="28"/>
        <v>0</v>
      </c>
      <c r="AL99" s="15">
        <f t="shared" si="29"/>
        <v>0</v>
      </c>
      <c r="AN99" s="15">
        <f t="shared" si="30"/>
        <v>0</v>
      </c>
      <c r="AP99" s="15">
        <f t="shared" si="31"/>
        <v>0</v>
      </c>
      <c r="AR99" s="15">
        <f t="shared" si="32"/>
        <v>0</v>
      </c>
      <c r="AT99" s="15">
        <f t="shared" si="33"/>
        <v>0</v>
      </c>
    </row>
    <row r="100" spans="1:46" ht="15">
      <c r="A100" s="12">
        <f t="shared" si="23"/>
        <v>97</v>
      </c>
      <c r="B100" s="65"/>
      <c r="C100" s="65"/>
      <c r="D100" s="65"/>
      <c r="E100" s="26"/>
      <c r="F100" s="26"/>
      <c r="G100" s="26"/>
      <c r="H100" s="26"/>
      <c r="I100" s="25"/>
      <c r="U100" s="12"/>
      <c r="V100" s="12"/>
      <c r="AA100" s="12">
        <f t="shared" si="22"/>
        <v>99</v>
      </c>
      <c r="AB100" s="15">
        <f t="shared" si="24"/>
        <v>0</v>
      </c>
      <c r="AD100" s="15">
        <f t="shared" si="25"/>
        <v>0</v>
      </c>
      <c r="AF100" s="15">
        <f t="shared" si="26"/>
        <v>0</v>
      </c>
      <c r="AH100" s="15">
        <f t="shared" si="27"/>
        <v>0</v>
      </c>
      <c r="AJ100" s="15">
        <f t="shared" si="28"/>
        <v>0</v>
      </c>
      <c r="AL100" s="15">
        <f t="shared" si="29"/>
        <v>0</v>
      </c>
      <c r="AN100" s="15">
        <f t="shared" si="30"/>
        <v>0</v>
      </c>
      <c r="AP100" s="15">
        <f t="shared" si="31"/>
        <v>0</v>
      </c>
      <c r="AR100" s="15">
        <f t="shared" si="32"/>
        <v>0</v>
      </c>
      <c r="AT100" s="15">
        <f t="shared" si="33"/>
        <v>0</v>
      </c>
    </row>
    <row r="101" spans="1:46" ht="15">
      <c r="A101" s="12">
        <f t="shared" si="23"/>
        <v>98</v>
      </c>
      <c r="B101" s="65"/>
      <c r="C101" s="65"/>
      <c r="D101" s="65"/>
      <c r="E101" s="81"/>
      <c r="F101" s="26"/>
      <c r="G101" s="26"/>
      <c r="H101" s="26"/>
      <c r="I101" s="25"/>
      <c r="U101" s="12"/>
      <c r="V101" s="12"/>
      <c r="AA101" s="12">
        <f t="shared" si="22"/>
        <v>100</v>
      </c>
      <c r="AB101" s="15">
        <f t="shared" si="24"/>
        <v>0</v>
      </c>
      <c r="AD101" s="15">
        <f t="shared" si="25"/>
        <v>0</v>
      </c>
      <c r="AF101" s="15">
        <f t="shared" si="26"/>
        <v>0</v>
      </c>
      <c r="AH101" s="15">
        <f t="shared" si="27"/>
        <v>0</v>
      </c>
      <c r="AJ101" s="15">
        <f t="shared" si="28"/>
        <v>0</v>
      </c>
      <c r="AL101" s="15">
        <f t="shared" si="29"/>
        <v>0</v>
      </c>
      <c r="AN101" s="15">
        <f t="shared" si="30"/>
        <v>0</v>
      </c>
      <c r="AP101" s="15">
        <f t="shared" si="31"/>
        <v>0</v>
      </c>
      <c r="AR101" s="15">
        <f t="shared" si="32"/>
        <v>0</v>
      </c>
      <c r="AT101" s="15">
        <f t="shared" si="33"/>
        <v>0</v>
      </c>
    </row>
    <row r="102" spans="1:46" ht="15">
      <c r="A102" s="12">
        <f t="shared" si="23"/>
        <v>99</v>
      </c>
      <c r="B102" s="64"/>
      <c r="C102" s="64"/>
      <c r="D102" s="63"/>
      <c r="E102" s="26"/>
      <c r="F102" s="26"/>
      <c r="G102" s="66"/>
      <c r="H102" s="66"/>
      <c r="I102" s="57"/>
      <c r="U102" s="12"/>
      <c r="V102" s="12"/>
      <c r="AA102" s="12">
        <f t="shared" si="22"/>
        <v>101</v>
      </c>
      <c r="AB102" s="15">
        <f t="shared" si="24"/>
        <v>0</v>
      </c>
      <c r="AD102" s="15">
        <f t="shared" si="25"/>
        <v>0</v>
      </c>
      <c r="AF102" s="15">
        <f t="shared" si="26"/>
        <v>0</v>
      </c>
      <c r="AH102" s="15">
        <f t="shared" si="27"/>
        <v>0</v>
      </c>
      <c r="AJ102" s="15">
        <f t="shared" si="28"/>
        <v>0</v>
      </c>
      <c r="AL102" s="15">
        <f t="shared" si="29"/>
        <v>0</v>
      </c>
      <c r="AN102" s="15">
        <f t="shared" si="30"/>
        <v>0</v>
      </c>
      <c r="AP102" s="15">
        <f t="shared" si="31"/>
        <v>0</v>
      </c>
      <c r="AR102" s="15">
        <f t="shared" si="32"/>
        <v>0</v>
      </c>
      <c r="AT102" s="15">
        <f t="shared" si="33"/>
        <v>0</v>
      </c>
    </row>
    <row r="103" spans="1:46" ht="15">
      <c r="A103" s="12">
        <f t="shared" si="23"/>
        <v>100</v>
      </c>
      <c r="B103" s="64"/>
      <c r="C103" s="64"/>
      <c r="D103" s="63"/>
      <c r="E103" s="26"/>
      <c r="F103" s="26"/>
      <c r="G103" s="66"/>
      <c r="H103" s="66"/>
      <c r="I103" s="57"/>
      <c r="U103" s="12"/>
      <c r="V103" s="12"/>
      <c r="AA103" s="12">
        <f t="shared" si="22"/>
        <v>102</v>
      </c>
      <c r="AB103" s="15">
        <f t="shared" si="24"/>
        <v>0</v>
      </c>
      <c r="AD103" s="15">
        <f t="shared" si="25"/>
        <v>0</v>
      </c>
      <c r="AF103" s="15">
        <f t="shared" si="26"/>
        <v>0</v>
      </c>
      <c r="AH103" s="15">
        <f t="shared" si="27"/>
        <v>0</v>
      </c>
      <c r="AJ103" s="15">
        <f t="shared" si="28"/>
        <v>0</v>
      </c>
      <c r="AL103" s="15">
        <f t="shared" si="29"/>
        <v>0</v>
      </c>
      <c r="AN103" s="15">
        <f t="shared" si="30"/>
        <v>0</v>
      </c>
      <c r="AP103" s="15">
        <f t="shared" si="31"/>
        <v>0</v>
      </c>
      <c r="AR103" s="15">
        <f t="shared" si="32"/>
        <v>0</v>
      </c>
      <c r="AT103" s="15">
        <f t="shared" si="33"/>
        <v>0</v>
      </c>
    </row>
    <row r="104" spans="1:46" ht="12.75">
      <c r="A104" s="12">
        <f t="shared" si="23"/>
        <v>101</v>
      </c>
      <c r="B104" s="26"/>
      <c r="C104" s="26"/>
      <c r="D104" s="63"/>
      <c r="E104" s="26"/>
      <c r="F104" s="26"/>
      <c r="G104" s="66"/>
      <c r="H104" s="66"/>
      <c r="I104" s="57"/>
      <c r="U104" s="12"/>
      <c r="V104" s="12"/>
      <c r="AA104" s="12">
        <f t="shared" si="22"/>
        <v>103</v>
      </c>
      <c r="AB104" s="15">
        <f t="shared" si="24"/>
        <v>0</v>
      </c>
      <c r="AD104" s="15">
        <f t="shared" si="25"/>
        <v>0</v>
      </c>
      <c r="AF104" s="15">
        <f t="shared" si="26"/>
        <v>0</v>
      </c>
      <c r="AH104" s="15">
        <f t="shared" si="27"/>
        <v>0</v>
      </c>
      <c r="AJ104" s="15">
        <f t="shared" si="28"/>
        <v>0</v>
      </c>
      <c r="AL104" s="15">
        <f t="shared" si="29"/>
        <v>0</v>
      </c>
      <c r="AN104" s="15">
        <f t="shared" si="30"/>
        <v>0</v>
      </c>
      <c r="AP104" s="15">
        <f t="shared" si="31"/>
        <v>0</v>
      </c>
      <c r="AR104" s="15">
        <f t="shared" si="32"/>
        <v>0</v>
      </c>
      <c r="AT104" s="15">
        <f t="shared" si="33"/>
        <v>0</v>
      </c>
    </row>
    <row r="105" spans="1:46" ht="12.75">
      <c r="A105" s="12">
        <f t="shared" si="23"/>
        <v>102</v>
      </c>
      <c r="B105" s="26"/>
      <c r="C105" s="26"/>
      <c r="D105" s="63"/>
      <c r="E105" s="26"/>
      <c r="F105" s="26"/>
      <c r="G105" s="66"/>
      <c r="H105" s="66"/>
      <c r="I105" s="57"/>
      <c r="U105" s="12"/>
      <c r="V105" s="12"/>
      <c r="AA105" s="12">
        <f t="shared" si="22"/>
        <v>104</v>
      </c>
      <c r="AB105" s="15">
        <f t="shared" si="24"/>
        <v>0</v>
      </c>
      <c r="AD105" s="15">
        <f t="shared" si="25"/>
        <v>0</v>
      </c>
      <c r="AF105" s="15">
        <f t="shared" si="26"/>
        <v>0</v>
      </c>
      <c r="AH105" s="15">
        <f t="shared" si="27"/>
        <v>0</v>
      </c>
      <c r="AJ105" s="15">
        <f t="shared" si="28"/>
        <v>0</v>
      </c>
      <c r="AL105" s="15">
        <f t="shared" si="29"/>
        <v>0</v>
      </c>
      <c r="AN105" s="15">
        <f t="shared" si="30"/>
        <v>0</v>
      </c>
      <c r="AP105" s="15">
        <f t="shared" si="31"/>
        <v>0</v>
      </c>
      <c r="AR105" s="15">
        <f t="shared" si="32"/>
        <v>0</v>
      </c>
      <c r="AT105" s="15">
        <f t="shared" si="33"/>
        <v>0</v>
      </c>
    </row>
    <row r="106" spans="1:46" ht="12.75">
      <c r="A106" s="12">
        <f t="shared" si="23"/>
        <v>103</v>
      </c>
      <c r="B106" s="26"/>
      <c r="C106" s="26"/>
      <c r="D106" s="63"/>
      <c r="E106" s="26"/>
      <c r="F106" s="26"/>
      <c r="G106" s="66"/>
      <c r="H106" s="66"/>
      <c r="I106" s="57"/>
      <c r="U106" s="12"/>
      <c r="V106" s="12"/>
      <c r="AA106" s="12">
        <f t="shared" si="22"/>
        <v>105</v>
      </c>
      <c r="AB106" s="15">
        <f t="shared" si="24"/>
        <v>0</v>
      </c>
      <c r="AD106" s="15">
        <f t="shared" si="25"/>
        <v>0</v>
      </c>
      <c r="AF106" s="15">
        <f t="shared" si="26"/>
        <v>0</v>
      </c>
      <c r="AH106" s="15">
        <f t="shared" si="27"/>
        <v>0</v>
      </c>
      <c r="AJ106" s="15">
        <f t="shared" si="28"/>
        <v>0</v>
      </c>
      <c r="AL106" s="15">
        <f t="shared" si="29"/>
        <v>0</v>
      </c>
      <c r="AN106" s="15">
        <f t="shared" si="30"/>
        <v>0</v>
      </c>
      <c r="AP106" s="15">
        <f t="shared" si="31"/>
        <v>0</v>
      </c>
      <c r="AR106" s="15">
        <f t="shared" si="32"/>
        <v>0</v>
      </c>
      <c r="AT106" s="15">
        <f t="shared" si="33"/>
        <v>0</v>
      </c>
    </row>
    <row r="107" spans="1:46" ht="12.75">
      <c r="A107" s="12">
        <f t="shared" si="23"/>
        <v>104</v>
      </c>
      <c r="B107" s="26"/>
      <c r="C107" s="26"/>
      <c r="D107" s="63"/>
      <c r="E107" s="26"/>
      <c r="F107" s="26"/>
      <c r="G107" s="66"/>
      <c r="H107" s="66"/>
      <c r="I107" s="57"/>
      <c r="U107" s="12"/>
      <c r="V107" s="12"/>
      <c r="AA107" s="12">
        <f t="shared" si="22"/>
        <v>106</v>
      </c>
      <c r="AB107" s="15">
        <f t="shared" si="24"/>
        <v>0</v>
      </c>
      <c r="AD107" s="15">
        <f t="shared" si="25"/>
        <v>0</v>
      </c>
      <c r="AF107" s="15">
        <f t="shared" si="26"/>
        <v>0</v>
      </c>
      <c r="AH107" s="15">
        <f t="shared" si="27"/>
        <v>0</v>
      </c>
      <c r="AJ107" s="15">
        <f t="shared" si="28"/>
        <v>0</v>
      </c>
      <c r="AL107" s="15">
        <f t="shared" si="29"/>
        <v>0</v>
      </c>
      <c r="AN107" s="15">
        <f t="shared" si="30"/>
        <v>0</v>
      </c>
      <c r="AP107" s="15">
        <f t="shared" si="31"/>
        <v>0</v>
      </c>
      <c r="AR107" s="15">
        <f t="shared" si="32"/>
        <v>0</v>
      </c>
      <c r="AT107" s="15">
        <f t="shared" si="33"/>
        <v>0</v>
      </c>
    </row>
    <row r="108" spans="1:46" ht="12.75">
      <c r="A108" s="12">
        <f t="shared" si="23"/>
        <v>105</v>
      </c>
      <c r="B108" s="26"/>
      <c r="C108" s="26"/>
      <c r="D108" s="63"/>
      <c r="E108" s="26"/>
      <c r="F108" s="26"/>
      <c r="G108" s="66"/>
      <c r="H108" s="66"/>
      <c r="I108" s="57"/>
      <c r="U108" s="12"/>
      <c r="V108" s="12"/>
      <c r="AA108" s="12">
        <f t="shared" si="22"/>
        <v>107</v>
      </c>
      <c r="AB108" s="15">
        <f t="shared" si="24"/>
        <v>0</v>
      </c>
      <c r="AD108" s="15">
        <f t="shared" si="25"/>
        <v>0</v>
      </c>
      <c r="AF108" s="15">
        <f t="shared" si="26"/>
        <v>0</v>
      </c>
      <c r="AH108" s="15">
        <f t="shared" si="27"/>
        <v>0</v>
      </c>
      <c r="AJ108" s="15">
        <f t="shared" si="28"/>
        <v>0</v>
      </c>
      <c r="AL108" s="15">
        <f t="shared" si="29"/>
        <v>0</v>
      </c>
      <c r="AN108" s="15">
        <f t="shared" si="30"/>
        <v>0</v>
      </c>
      <c r="AP108" s="15">
        <f t="shared" si="31"/>
        <v>0</v>
      </c>
      <c r="AR108" s="15">
        <f t="shared" si="32"/>
        <v>0</v>
      </c>
      <c r="AT108" s="15">
        <f t="shared" si="33"/>
        <v>0</v>
      </c>
    </row>
    <row r="109" spans="1:46" ht="12.75">
      <c r="A109" s="12">
        <f t="shared" si="23"/>
        <v>106</v>
      </c>
      <c r="B109" s="26"/>
      <c r="C109" s="26"/>
      <c r="D109" s="63"/>
      <c r="E109" s="26"/>
      <c r="F109" s="26"/>
      <c r="G109" s="66"/>
      <c r="H109" s="66"/>
      <c r="I109" s="57"/>
      <c r="U109" s="12"/>
      <c r="V109" s="12"/>
      <c r="AA109" s="12">
        <f t="shared" si="22"/>
        <v>108</v>
      </c>
      <c r="AB109" s="15">
        <f t="shared" si="24"/>
        <v>0</v>
      </c>
      <c r="AD109" s="15">
        <f t="shared" si="25"/>
        <v>0</v>
      </c>
      <c r="AF109" s="15">
        <f t="shared" si="26"/>
        <v>0</v>
      </c>
      <c r="AH109" s="15">
        <f t="shared" si="27"/>
        <v>0</v>
      </c>
      <c r="AJ109" s="15">
        <f t="shared" si="28"/>
        <v>0</v>
      </c>
      <c r="AL109" s="15">
        <f t="shared" si="29"/>
        <v>0</v>
      </c>
      <c r="AN109" s="15">
        <f t="shared" si="30"/>
        <v>0</v>
      </c>
      <c r="AP109" s="15">
        <f t="shared" si="31"/>
        <v>0</v>
      </c>
      <c r="AR109" s="15">
        <f t="shared" si="32"/>
        <v>0</v>
      </c>
      <c r="AT109" s="15">
        <f t="shared" si="33"/>
        <v>0</v>
      </c>
    </row>
    <row r="110" spans="1:46" ht="12.75">
      <c r="A110" s="12">
        <f t="shared" si="23"/>
        <v>107</v>
      </c>
      <c r="B110" s="26"/>
      <c r="C110" s="26"/>
      <c r="D110" s="63"/>
      <c r="E110" s="26"/>
      <c r="F110" s="26"/>
      <c r="G110" s="66"/>
      <c r="H110" s="66"/>
      <c r="I110" s="57"/>
      <c r="AA110" s="12">
        <f t="shared" si="22"/>
        <v>109</v>
      </c>
      <c r="AB110" s="15">
        <f t="shared" si="24"/>
        <v>0</v>
      </c>
      <c r="AD110" s="15">
        <f t="shared" si="25"/>
        <v>0</v>
      </c>
      <c r="AF110" s="15">
        <f t="shared" si="26"/>
        <v>0</v>
      </c>
      <c r="AH110" s="15">
        <f t="shared" si="27"/>
        <v>0</v>
      </c>
      <c r="AJ110" s="15">
        <f t="shared" si="28"/>
        <v>0</v>
      </c>
      <c r="AL110" s="15">
        <f t="shared" si="29"/>
        <v>0</v>
      </c>
      <c r="AN110" s="15">
        <f t="shared" si="30"/>
        <v>0</v>
      </c>
      <c r="AP110" s="15">
        <f t="shared" si="31"/>
        <v>0</v>
      </c>
      <c r="AR110" s="15">
        <f t="shared" si="32"/>
        <v>0</v>
      </c>
      <c r="AT110" s="15">
        <f t="shared" si="33"/>
        <v>0</v>
      </c>
    </row>
    <row r="111" spans="1:46" ht="12.75">
      <c r="A111" s="12">
        <f t="shared" si="23"/>
        <v>108</v>
      </c>
      <c r="B111" s="26"/>
      <c r="C111" s="26"/>
      <c r="D111" s="63"/>
      <c r="E111" s="26"/>
      <c r="F111" s="26"/>
      <c r="G111" s="66"/>
      <c r="H111" s="66"/>
      <c r="I111" s="57"/>
      <c r="L111" s="18"/>
      <c r="AA111" s="12">
        <f t="shared" si="22"/>
        <v>110</v>
      </c>
      <c r="AB111" s="15">
        <f t="shared" si="24"/>
        <v>0</v>
      </c>
      <c r="AD111" s="15">
        <f t="shared" si="25"/>
        <v>0</v>
      </c>
      <c r="AF111" s="15">
        <f t="shared" si="26"/>
        <v>0</v>
      </c>
      <c r="AH111" s="15">
        <f t="shared" si="27"/>
        <v>0</v>
      </c>
      <c r="AJ111" s="15">
        <f t="shared" si="28"/>
        <v>0</v>
      </c>
      <c r="AL111" s="15">
        <f t="shared" si="29"/>
        <v>0</v>
      </c>
      <c r="AN111" s="15">
        <f t="shared" si="30"/>
        <v>0</v>
      </c>
      <c r="AP111" s="15">
        <f t="shared" si="31"/>
        <v>0</v>
      </c>
      <c r="AR111" s="15">
        <f t="shared" si="32"/>
        <v>0</v>
      </c>
      <c r="AT111" s="15">
        <f t="shared" si="33"/>
        <v>0</v>
      </c>
    </row>
    <row r="112" spans="1:46" ht="12.75">
      <c r="A112" s="12">
        <f t="shared" si="23"/>
        <v>109</v>
      </c>
      <c r="B112" s="26"/>
      <c r="C112" s="26"/>
      <c r="D112" s="63"/>
      <c r="E112" s="26"/>
      <c r="F112" s="26"/>
      <c r="G112" s="66"/>
      <c r="H112" s="66"/>
      <c r="I112" s="57"/>
      <c r="AA112" s="12">
        <f t="shared" si="22"/>
        <v>111</v>
      </c>
      <c r="AB112" s="15">
        <f t="shared" si="24"/>
        <v>0</v>
      </c>
      <c r="AD112" s="15">
        <f t="shared" si="25"/>
        <v>0</v>
      </c>
      <c r="AF112" s="15">
        <f t="shared" si="26"/>
        <v>0</v>
      </c>
      <c r="AH112" s="15">
        <f t="shared" si="27"/>
        <v>0</v>
      </c>
      <c r="AJ112" s="15">
        <f t="shared" si="28"/>
        <v>0</v>
      </c>
      <c r="AL112" s="15">
        <f t="shared" si="29"/>
        <v>0</v>
      </c>
      <c r="AN112" s="15">
        <f t="shared" si="30"/>
        <v>0</v>
      </c>
      <c r="AP112" s="15">
        <f t="shared" si="31"/>
        <v>0</v>
      </c>
      <c r="AR112" s="15">
        <f t="shared" si="32"/>
        <v>0</v>
      </c>
      <c r="AT112" s="15">
        <f t="shared" si="33"/>
        <v>0</v>
      </c>
    </row>
    <row r="113" spans="1:46" ht="12.75">
      <c r="A113" s="12">
        <f t="shared" si="23"/>
        <v>110</v>
      </c>
      <c r="B113" s="26"/>
      <c r="C113" s="26"/>
      <c r="D113" s="63"/>
      <c r="E113" s="26"/>
      <c r="F113" s="26"/>
      <c r="G113" s="66"/>
      <c r="H113" s="66"/>
      <c r="I113" s="57"/>
      <c r="AA113" s="12">
        <f t="shared" si="22"/>
        <v>112</v>
      </c>
      <c r="AB113" s="15">
        <f t="shared" si="24"/>
        <v>0</v>
      </c>
      <c r="AD113" s="15">
        <f t="shared" si="25"/>
        <v>0</v>
      </c>
      <c r="AF113" s="15">
        <f t="shared" si="26"/>
        <v>0</v>
      </c>
      <c r="AH113" s="15">
        <f t="shared" si="27"/>
        <v>0</v>
      </c>
      <c r="AJ113" s="15">
        <f t="shared" si="28"/>
        <v>0</v>
      </c>
      <c r="AL113" s="15">
        <f t="shared" si="29"/>
        <v>0</v>
      </c>
      <c r="AN113" s="15">
        <f t="shared" si="30"/>
        <v>0</v>
      </c>
      <c r="AP113" s="15">
        <f t="shared" si="31"/>
        <v>0</v>
      </c>
      <c r="AR113" s="15">
        <f t="shared" si="32"/>
        <v>0</v>
      </c>
      <c r="AT113" s="15">
        <f t="shared" si="33"/>
        <v>0</v>
      </c>
    </row>
    <row r="114" spans="1:46" ht="12.75">
      <c r="A114" s="12">
        <f t="shared" si="23"/>
        <v>111</v>
      </c>
      <c r="B114" s="26"/>
      <c r="C114" s="26"/>
      <c r="D114" s="63"/>
      <c r="E114" s="26"/>
      <c r="F114" s="26"/>
      <c r="G114" s="66"/>
      <c r="H114" s="66"/>
      <c r="I114" s="57"/>
      <c r="AA114" s="12">
        <f t="shared" si="22"/>
        <v>113</v>
      </c>
      <c r="AB114" s="15">
        <f t="shared" si="24"/>
        <v>0</v>
      </c>
      <c r="AD114" s="15">
        <f t="shared" si="25"/>
        <v>0</v>
      </c>
      <c r="AF114" s="15">
        <f t="shared" si="26"/>
        <v>0</v>
      </c>
      <c r="AH114" s="15">
        <f t="shared" si="27"/>
        <v>0</v>
      </c>
      <c r="AJ114" s="15">
        <f t="shared" si="28"/>
        <v>0</v>
      </c>
      <c r="AL114" s="15">
        <f t="shared" si="29"/>
        <v>0</v>
      </c>
      <c r="AN114" s="15">
        <f t="shared" si="30"/>
        <v>0</v>
      </c>
      <c r="AP114" s="15">
        <f t="shared" si="31"/>
        <v>0</v>
      </c>
      <c r="AR114" s="15">
        <f t="shared" si="32"/>
        <v>0</v>
      </c>
      <c r="AT114" s="15">
        <f t="shared" si="33"/>
        <v>0</v>
      </c>
    </row>
    <row r="115" spans="1:46" ht="12.75">
      <c r="A115" s="12">
        <f t="shared" si="23"/>
        <v>112</v>
      </c>
      <c r="B115" s="26"/>
      <c r="C115" s="26"/>
      <c r="D115" s="63"/>
      <c r="E115" s="26"/>
      <c r="F115" s="26"/>
      <c r="G115" s="66"/>
      <c r="H115" s="66"/>
      <c r="I115" s="57"/>
      <c r="AA115" s="12">
        <f t="shared" si="22"/>
        <v>114</v>
      </c>
      <c r="AB115" s="15">
        <f t="shared" si="24"/>
        <v>0</v>
      </c>
      <c r="AD115" s="15">
        <f t="shared" si="25"/>
        <v>0</v>
      </c>
      <c r="AF115" s="15">
        <f t="shared" si="26"/>
        <v>0</v>
      </c>
      <c r="AH115" s="15">
        <f t="shared" si="27"/>
        <v>0</v>
      </c>
      <c r="AJ115" s="15">
        <f t="shared" si="28"/>
        <v>0</v>
      </c>
      <c r="AL115" s="15">
        <f t="shared" si="29"/>
        <v>0</v>
      </c>
      <c r="AN115" s="15">
        <f t="shared" si="30"/>
        <v>0</v>
      </c>
      <c r="AP115" s="15">
        <f t="shared" si="31"/>
        <v>0</v>
      </c>
      <c r="AR115" s="15">
        <f t="shared" si="32"/>
        <v>0</v>
      </c>
      <c r="AT115" s="15">
        <f t="shared" si="33"/>
        <v>0</v>
      </c>
    </row>
    <row r="116" spans="1:46" ht="12.75">
      <c r="A116" s="12">
        <f t="shared" si="23"/>
        <v>113</v>
      </c>
      <c r="B116" s="26"/>
      <c r="C116" s="26"/>
      <c r="D116" s="63"/>
      <c r="E116" s="26"/>
      <c r="F116" s="26"/>
      <c r="G116" s="66"/>
      <c r="H116" s="66"/>
      <c r="I116" s="57"/>
      <c r="AA116" s="12">
        <f t="shared" si="22"/>
        <v>115</v>
      </c>
      <c r="AB116" s="15">
        <f t="shared" si="24"/>
        <v>0</v>
      </c>
      <c r="AD116" s="15">
        <f t="shared" si="25"/>
        <v>0</v>
      </c>
      <c r="AF116" s="15">
        <f t="shared" si="26"/>
        <v>0</v>
      </c>
      <c r="AH116" s="15">
        <f t="shared" si="27"/>
        <v>0</v>
      </c>
      <c r="AJ116" s="15">
        <f t="shared" si="28"/>
        <v>0</v>
      </c>
      <c r="AL116" s="15">
        <f t="shared" si="29"/>
        <v>0</v>
      </c>
      <c r="AN116" s="15">
        <f t="shared" si="30"/>
        <v>0</v>
      </c>
      <c r="AP116" s="15">
        <f t="shared" si="31"/>
        <v>0</v>
      </c>
      <c r="AR116" s="15">
        <f t="shared" si="32"/>
        <v>0</v>
      </c>
      <c r="AT116" s="15">
        <f t="shared" si="33"/>
        <v>0</v>
      </c>
    </row>
    <row r="117" spans="1:46" ht="12.75">
      <c r="A117" s="12">
        <f t="shared" si="23"/>
        <v>114</v>
      </c>
      <c r="B117" s="26"/>
      <c r="C117" s="26"/>
      <c r="D117" s="63"/>
      <c r="E117" s="26"/>
      <c r="F117" s="26"/>
      <c r="G117" s="66"/>
      <c r="H117" s="66"/>
      <c r="I117" s="57"/>
      <c r="AA117" s="12">
        <f t="shared" si="22"/>
        <v>116</v>
      </c>
      <c r="AB117" s="15">
        <f t="shared" si="24"/>
        <v>0</v>
      </c>
      <c r="AD117" s="15">
        <f t="shared" si="25"/>
        <v>0</v>
      </c>
      <c r="AF117" s="15">
        <f t="shared" si="26"/>
        <v>0</v>
      </c>
      <c r="AH117" s="15">
        <f t="shared" si="27"/>
        <v>0</v>
      </c>
      <c r="AJ117" s="15">
        <f t="shared" si="28"/>
        <v>0</v>
      </c>
      <c r="AL117" s="15">
        <f t="shared" si="29"/>
        <v>0</v>
      </c>
      <c r="AN117" s="15">
        <f t="shared" si="30"/>
        <v>0</v>
      </c>
      <c r="AP117" s="15">
        <f t="shared" si="31"/>
        <v>0</v>
      </c>
      <c r="AR117" s="15">
        <f t="shared" si="32"/>
        <v>0</v>
      </c>
      <c r="AT117" s="15">
        <f t="shared" si="33"/>
        <v>0</v>
      </c>
    </row>
    <row r="118" spans="1:46" ht="12.75">
      <c r="A118" s="12">
        <f t="shared" si="23"/>
        <v>115</v>
      </c>
      <c r="B118" s="26"/>
      <c r="C118" s="26"/>
      <c r="D118" s="63"/>
      <c r="E118" s="26"/>
      <c r="F118" s="26"/>
      <c r="G118" s="66"/>
      <c r="H118" s="66"/>
      <c r="I118" s="57"/>
      <c r="AA118" s="12">
        <f t="shared" si="22"/>
        <v>117</v>
      </c>
      <c r="AB118" s="15">
        <f t="shared" si="24"/>
        <v>0</v>
      </c>
      <c r="AD118" s="15">
        <f t="shared" si="25"/>
        <v>0</v>
      </c>
      <c r="AF118" s="15">
        <f t="shared" si="26"/>
        <v>0</v>
      </c>
      <c r="AH118" s="15">
        <f t="shared" si="27"/>
        <v>0</v>
      </c>
      <c r="AJ118" s="15">
        <f t="shared" si="28"/>
        <v>0</v>
      </c>
      <c r="AL118" s="15">
        <f t="shared" si="29"/>
        <v>0</v>
      </c>
      <c r="AN118" s="15">
        <f t="shared" si="30"/>
        <v>0</v>
      </c>
      <c r="AP118" s="15">
        <f t="shared" si="31"/>
        <v>0</v>
      </c>
      <c r="AR118" s="15">
        <f t="shared" si="32"/>
        <v>0</v>
      </c>
      <c r="AT118" s="15">
        <f t="shared" si="33"/>
        <v>0</v>
      </c>
    </row>
    <row r="119" spans="1:46" ht="12.75">
      <c r="A119" s="12">
        <f t="shared" si="23"/>
        <v>116</v>
      </c>
      <c r="B119" s="26"/>
      <c r="C119" s="26"/>
      <c r="D119" s="63"/>
      <c r="E119" s="26"/>
      <c r="F119" s="26"/>
      <c r="G119" s="66"/>
      <c r="H119" s="66"/>
      <c r="I119" s="57"/>
      <c r="AA119" s="12">
        <f t="shared" si="22"/>
        <v>118</v>
      </c>
      <c r="AB119" s="15">
        <f t="shared" si="24"/>
        <v>0</v>
      </c>
      <c r="AD119" s="15">
        <f t="shared" si="25"/>
        <v>0</v>
      </c>
      <c r="AF119" s="15">
        <f t="shared" si="26"/>
        <v>0</v>
      </c>
      <c r="AH119" s="15">
        <f t="shared" si="27"/>
        <v>0</v>
      </c>
      <c r="AJ119" s="15">
        <f t="shared" si="28"/>
        <v>0</v>
      </c>
      <c r="AL119" s="15">
        <f t="shared" si="29"/>
        <v>0</v>
      </c>
      <c r="AN119" s="15">
        <f t="shared" si="30"/>
        <v>0</v>
      </c>
      <c r="AP119" s="15">
        <f t="shared" si="31"/>
        <v>0</v>
      </c>
      <c r="AR119" s="15">
        <f t="shared" si="32"/>
        <v>0</v>
      </c>
      <c r="AT119" s="15">
        <f t="shared" si="33"/>
        <v>0</v>
      </c>
    </row>
    <row r="120" spans="1:46" ht="12.75">
      <c r="A120" s="12">
        <f t="shared" si="23"/>
        <v>117</v>
      </c>
      <c r="B120" s="26"/>
      <c r="C120" s="26"/>
      <c r="D120" s="63"/>
      <c r="E120" s="26"/>
      <c r="F120" s="26"/>
      <c r="G120" s="66"/>
      <c r="H120" s="66"/>
      <c r="I120" s="57"/>
      <c r="AA120" s="12">
        <f t="shared" si="22"/>
        <v>119</v>
      </c>
      <c r="AB120" s="15">
        <f t="shared" si="24"/>
        <v>0</v>
      </c>
      <c r="AD120" s="15">
        <f t="shared" si="25"/>
        <v>0</v>
      </c>
      <c r="AF120" s="15">
        <f t="shared" si="26"/>
        <v>0</v>
      </c>
      <c r="AH120" s="15">
        <f t="shared" si="27"/>
        <v>0</v>
      </c>
      <c r="AJ120" s="15">
        <f t="shared" si="28"/>
        <v>0</v>
      </c>
      <c r="AL120" s="15">
        <f t="shared" si="29"/>
        <v>0</v>
      </c>
      <c r="AN120" s="15">
        <f t="shared" si="30"/>
        <v>0</v>
      </c>
      <c r="AP120" s="15">
        <f t="shared" si="31"/>
        <v>0</v>
      </c>
      <c r="AR120" s="15">
        <f t="shared" si="32"/>
        <v>0</v>
      </c>
      <c r="AT120" s="15">
        <f t="shared" si="33"/>
        <v>0</v>
      </c>
    </row>
    <row r="121" spans="1:46" ht="12.75">
      <c r="A121" s="12">
        <f t="shared" si="23"/>
        <v>118</v>
      </c>
      <c r="B121" s="26"/>
      <c r="C121" s="26"/>
      <c r="D121" s="63"/>
      <c r="E121" s="26"/>
      <c r="F121" s="26"/>
      <c r="G121" s="66"/>
      <c r="H121" s="66"/>
      <c r="I121" s="57"/>
      <c r="AA121" s="12">
        <f t="shared" si="22"/>
        <v>120</v>
      </c>
      <c r="AB121" s="15">
        <f t="shared" si="24"/>
        <v>0</v>
      </c>
      <c r="AD121" s="15">
        <f t="shared" si="25"/>
        <v>0</v>
      </c>
      <c r="AF121" s="15">
        <f t="shared" si="26"/>
        <v>0</v>
      </c>
      <c r="AH121" s="15">
        <f t="shared" si="27"/>
        <v>0</v>
      </c>
      <c r="AJ121" s="15">
        <f t="shared" si="28"/>
        <v>0</v>
      </c>
      <c r="AL121" s="15">
        <f t="shared" si="29"/>
        <v>0</v>
      </c>
      <c r="AN121" s="15">
        <f t="shared" si="30"/>
        <v>0</v>
      </c>
      <c r="AP121" s="15">
        <f t="shared" si="31"/>
        <v>0</v>
      </c>
      <c r="AR121" s="15">
        <f t="shared" si="32"/>
        <v>0</v>
      </c>
      <c r="AT121" s="15">
        <f t="shared" si="33"/>
        <v>0</v>
      </c>
    </row>
    <row r="122" spans="1:46" ht="12.75">
      <c r="A122" s="12">
        <f t="shared" si="23"/>
        <v>119</v>
      </c>
      <c r="B122" s="26"/>
      <c r="C122" s="26"/>
      <c r="D122" s="63"/>
      <c r="E122" s="26"/>
      <c r="F122" s="26"/>
      <c r="G122" s="66"/>
      <c r="H122" s="66"/>
      <c r="I122" s="57"/>
      <c r="AA122" s="12">
        <f t="shared" si="22"/>
        <v>121</v>
      </c>
      <c r="AB122" s="15">
        <f t="shared" si="24"/>
        <v>0</v>
      </c>
      <c r="AD122" s="15">
        <f t="shared" si="25"/>
        <v>0</v>
      </c>
      <c r="AF122" s="15">
        <f t="shared" si="26"/>
        <v>0</v>
      </c>
      <c r="AH122" s="15">
        <f t="shared" si="27"/>
        <v>0</v>
      </c>
      <c r="AJ122" s="15">
        <f t="shared" si="28"/>
        <v>0</v>
      </c>
      <c r="AL122" s="15">
        <f t="shared" si="29"/>
        <v>0</v>
      </c>
      <c r="AN122" s="15">
        <f t="shared" si="30"/>
        <v>0</v>
      </c>
      <c r="AP122" s="15">
        <f t="shared" si="31"/>
        <v>0</v>
      </c>
      <c r="AR122" s="15">
        <f t="shared" si="32"/>
        <v>0</v>
      </c>
      <c r="AT122" s="15">
        <f t="shared" si="33"/>
        <v>0</v>
      </c>
    </row>
    <row r="123" spans="1:46" ht="12.75">
      <c r="A123" s="12">
        <f t="shared" si="23"/>
        <v>120</v>
      </c>
      <c r="B123" s="26"/>
      <c r="C123" s="26"/>
      <c r="D123" s="63"/>
      <c r="E123" s="26"/>
      <c r="F123" s="26"/>
      <c r="G123" s="66"/>
      <c r="H123" s="66"/>
      <c r="I123" s="57"/>
      <c r="AA123" s="12">
        <f t="shared" si="22"/>
        <v>122</v>
      </c>
      <c r="AB123" s="15">
        <f t="shared" si="24"/>
        <v>0</v>
      </c>
      <c r="AD123" s="15">
        <f t="shared" si="25"/>
        <v>0</v>
      </c>
      <c r="AF123" s="15">
        <f t="shared" si="26"/>
        <v>0</v>
      </c>
      <c r="AH123" s="15">
        <f t="shared" si="27"/>
        <v>0</v>
      </c>
      <c r="AJ123" s="15">
        <f t="shared" si="28"/>
        <v>0</v>
      </c>
      <c r="AL123" s="15">
        <f t="shared" si="29"/>
        <v>0</v>
      </c>
      <c r="AN123" s="15">
        <f t="shared" si="30"/>
        <v>0</v>
      </c>
      <c r="AP123" s="15">
        <f t="shared" si="31"/>
        <v>0</v>
      </c>
      <c r="AR123" s="15">
        <f t="shared" si="32"/>
        <v>0</v>
      </c>
      <c r="AT123" s="15">
        <f t="shared" si="33"/>
        <v>0</v>
      </c>
    </row>
    <row r="124" spans="1:46" ht="12.75">
      <c r="A124" s="12">
        <f t="shared" si="23"/>
        <v>121</v>
      </c>
      <c r="B124" s="26"/>
      <c r="C124" s="26"/>
      <c r="D124" s="63"/>
      <c r="E124" s="26"/>
      <c r="F124" s="26"/>
      <c r="G124" s="66"/>
      <c r="H124" s="66"/>
      <c r="I124" s="57"/>
      <c r="AA124" s="12">
        <f t="shared" si="22"/>
        <v>123</v>
      </c>
      <c r="AB124" s="15">
        <f t="shared" si="24"/>
        <v>0</v>
      </c>
      <c r="AD124" s="15">
        <f t="shared" si="25"/>
        <v>0</v>
      </c>
      <c r="AF124" s="15">
        <f t="shared" si="26"/>
        <v>0</v>
      </c>
      <c r="AH124" s="15">
        <f t="shared" si="27"/>
        <v>0</v>
      </c>
      <c r="AJ124" s="15">
        <f t="shared" si="28"/>
        <v>0</v>
      </c>
      <c r="AL124" s="15">
        <f t="shared" si="29"/>
        <v>0</v>
      </c>
      <c r="AN124" s="15">
        <f t="shared" si="30"/>
        <v>0</v>
      </c>
      <c r="AP124" s="15">
        <f t="shared" si="31"/>
        <v>0</v>
      </c>
      <c r="AR124" s="15">
        <f t="shared" si="32"/>
        <v>0</v>
      </c>
      <c r="AT124" s="15">
        <f t="shared" si="33"/>
        <v>0</v>
      </c>
    </row>
    <row r="125" spans="1:46" ht="12.75">
      <c r="A125" s="12">
        <f t="shared" si="23"/>
        <v>122</v>
      </c>
      <c r="B125" s="26"/>
      <c r="C125" s="26"/>
      <c r="D125" s="63"/>
      <c r="E125" s="26"/>
      <c r="F125" s="26"/>
      <c r="G125" s="66"/>
      <c r="H125" s="66"/>
      <c r="I125" s="57"/>
      <c r="AA125" s="12">
        <f t="shared" si="22"/>
        <v>124</v>
      </c>
      <c r="AB125" s="15">
        <f t="shared" si="24"/>
        <v>0</v>
      </c>
      <c r="AD125" s="15">
        <f t="shared" si="25"/>
        <v>0</v>
      </c>
      <c r="AF125" s="15">
        <f t="shared" si="26"/>
        <v>0</v>
      </c>
      <c r="AH125" s="15">
        <f t="shared" si="27"/>
        <v>0</v>
      </c>
      <c r="AJ125" s="15">
        <f t="shared" si="28"/>
        <v>0</v>
      </c>
      <c r="AL125" s="15">
        <f t="shared" si="29"/>
        <v>0</v>
      </c>
      <c r="AN125" s="15">
        <f t="shared" si="30"/>
        <v>0</v>
      </c>
      <c r="AP125" s="15">
        <f t="shared" si="31"/>
        <v>0</v>
      </c>
      <c r="AR125" s="15">
        <f t="shared" si="32"/>
        <v>0</v>
      </c>
      <c r="AT125" s="15">
        <f t="shared" si="33"/>
        <v>0</v>
      </c>
    </row>
    <row r="126" spans="1:46" ht="12.75">
      <c r="A126" s="12">
        <f t="shared" si="23"/>
        <v>123</v>
      </c>
      <c r="B126" s="26"/>
      <c r="C126" s="26"/>
      <c r="D126" s="63"/>
      <c r="E126" s="26"/>
      <c r="F126" s="26"/>
      <c r="G126" s="66"/>
      <c r="H126" s="66"/>
      <c r="I126" s="57"/>
      <c r="AA126" s="12">
        <f t="shared" si="22"/>
        <v>125</v>
      </c>
      <c r="AB126" s="15">
        <f t="shared" si="24"/>
        <v>0</v>
      </c>
      <c r="AD126" s="15">
        <f t="shared" si="25"/>
        <v>0</v>
      </c>
      <c r="AF126" s="15">
        <f t="shared" si="26"/>
        <v>0</v>
      </c>
      <c r="AH126" s="15">
        <f t="shared" si="27"/>
        <v>0</v>
      </c>
      <c r="AJ126" s="15">
        <f t="shared" si="28"/>
        <v>0</v>
      </c>
      <c r="AL126" s="15">
        <f t="shared" si="29"/>
        <v>0</v>
      </c>
      <c r="AN126" s="15">
        <f t="shared" si="30"/>
        <v>0</v>
      </c>
      <c r="AP126" s="15">
        <f t="shared" si="31"/>
        <v>0</v>
      </c>
      <c r="AR126" s="15">
        <f t="shared" si="32"/>
        <v>0</v>
      </c>
      <c r="AT126" s="15">
        <f t="shared" si="33"/>
        <v>0</v>
      </c>
    </row>
    <row r="127" spans="1:46" ht="12.75">
      <c r="A127" s="12">
        <f t="shared" si="23"/>
        <v>124</v>
      </c>
      <c r="B127" s="26"/>
      <c r="C127" s="26"/>
      <c r="D127" s="63"/>
      <c r="E127" s="26"/>
      <c r="F127" s="26"/>
      <c r="G127" s="66"/>
      <c r="H127" s="66"/>
      <c r="I127" s="57"/>
      <c r="AA127" s="12">
        <f t="shared" si="22"/>
        <v>126</v>
      </c>
      <c r="AB127" s="15">
        <f t="shared" si="24"/>
        <v>0</v>
      </c>
      <c r="AD127" s="15">
        <f t="shared" si="25"/>
        <v>0</v>
      </c>
      <c r="AF127" s="15">
        <f t="shared" si="26"/>
        <v>0</v>
      </c>
      <c r="AH127" s="15">
        <f t="shared" si="27"/>
        <v>0</v>
      </c>
      <c r="AJ127" s="15">
        <f t="shared" si="28"/>
        <v>0</v>
      </c>
      <c r="AL127" s="15">
        <f t="shared" si="29"/>
        <v>0</v>
      </c>
      <c r="AN127" s="15">
        <f t="shared" si="30"/>
        <v>0</v>
      </c>
      <c r="AP127" s="15">
        <f t="shared" si="31"/>
        <v>0</v>
      </c>
      <c r="AR127" s="15">
        <f t="shared" si="32"/>
        <v>0</v>
      </c>
      <c r="AT127" s="15">
        <f t="shared" si="33"/>
        <v>0</v>
      </c>
    </row>
    <row r="128" spans="1:46" ht="12.75">
      <c r="A128" s="12">
        <f t="shared" si="23"/>
        <v>125</v>
      </c>
      <c r="B128" s="26"/>
      <c r="C128" s="26"/>
      <c r="D128" s="63"/>
      <c r="E128" s="26"/>
      <c r="F128" s="26"/>
      <c r="G128" s="66"/>
      <c r="H128" s="66"/>
      <c r="I128" s="57"/>
      <c r="AA128" s="12">
        <f t="shared" si="22"/>
        <v>127</v>
      </c>
      <c r="AB128" s="15">
        <f t="shared" si="24"/>
        <v>0</v>
      </c>
      <c r="AD128" s="15">
        <f t="shared" si="25"/>
        <v>0</v>
      </c>
      <c r="AF128" s="15">
        <f t="shared" si="26"/>
        <v>0</v>
      </c>
      <c r="AH128" s="15">
        <f t="shared" si="27"/>
        <v>0</v>
      </c>
      <c r="AJ128" s="15">
        <f t="shared" si="28"/>
        <v>0</v>
      </c>
      <c r="AL128" s="15">
        <f t="shared" si="29"/>
        <v>0</v>
      </c>
      <c r="AN128" s="15">
        <f t="shared" si="30"/>
        <v>0</v>
      </c>
      <c r="AP128" s="15">
        <f t="shared" si="31"/>
        <v>0</v>
      </c>
      <c r="AR128" s="15">
        <f t="shared" si="32"/>
        <v>0</v>
      </c>
      <c r="AT128" s="15">
        <f t="shared" si="33"/>
        <v>0</v>
      </c>
    </row>
    <row r="129" spans="1:46" ht="12.75">
      <c r="A129" s="12">
        <f t="shared" si="23"/>
        <v>126</v>
      </c>
      <c r="B129" s="26"/>
      <c r="C129" s="26"/>
      <c r="D129" s="63"/>
      <c r="E129" s="26"/>
      <c r="F129" s="26"/>
      <c r="G129" s="66"/>
      <c r="H129" s="66"/>
      <c r="I129" s="57"/>
      <c r="AA129" s="12">
        <f t="shared" si="22"/>
        <v>128</v>
      </c>
      <c r="AB129" s="15">
        <f t="shared" si="24"/>
        <v>0</v>
      </c>
      <c r="AD129" s="15">
        <f t="shared" si="25"/>
        <v>0</v>
      </c>
      <c r="AF129" s="15">
        <f t="shared" si="26"/>
        <v>0</v>
      </c>
      <c r="AH129" s="15">
        <f t="shared" si="27"/>
        <v>0</v>
      </c>
      <c r="AJ129" s="15">
        <f t="shared" si="28"/>
        <v>0</v>
      </c>
      <c r="AL129" s="15">
        <f t="shared" si="29"/>
        <v>0</v>
      </c>
      <c r="AN129" s="15">
        <f t="shared" si="30"/>
        <v>0</v>
      </c>
      <c r="AP129" s="15">
        <f t="shared" si="31"/>
        <v>0</v>
      </c>
      <c r="AR129" s="15">
        <f t="shared" si="32"/>
        <v>0</v>
      </c>
      <c r="AT129" s="15">
        <f t="shared" si="33"/>
        <v>0</v>
      </c>
    </row>
    <row r="130" spans="1:46" ht="12.75">
      <c r="A130" s="12">
        <f t="shared" si="23"/>
        <v>127</v>
      </c>
      <c r="B130" s="26"/>
      <c r="C130" s="26"/>
      <c r="D130" s="63"/>
      <c r="E130" s="26"/>
      <c r="F130" s="26"/>
      <c r="G130" s="66"/>
      <c r="H130" s="66"/>
      <c r="I130" s="57"/>
      <c r="AA130" s="12">
        <f t="shared" si="22"/>
        <v>129</v>
      </c>
      <c r="AB130" s="15">
        <f t="shared" si="24"/>
        <v>0</v>
      </c>
      <c r="AD130" s="15">
        <f t="shared" si="25"/>
        <v>0</v>
      </c>
      <c r="AF130" s="15">
        <f t="shared" si="26"/>
        <v>0</v>
      </c>
      <c r="AH130" s="15">
        <f t="shared" si="27"/>
        <v>0</v>
      </c>
      <c r="AJ130" s="15">
        <f t="shared" si="28"/>
        <v>0</v>
      </c>
      <c r="AL130" s="15">
        <f t="shared" si="29"/>
        <v>0</v>
      </c>
      <c r="AN130" s="15">
        <f t="shared" si="30"/>
        <v>0</v>
      </c>
      <c r="AP130" s="15">
        <f t="shared" si="31"/>
        <v>0</v>
      </c>
      <c r="AR130" s="15">
        <f t="shared" si="32"/>
        <v>0</v>
      </c>
      <c r="AT130" s="15">
        <f t="shared" si="33"/>
        <v>0</v>
      </c>
    </row>
    <row r="131" spans="1:46" ht="12.75">
      <c r="A131" s="12">
        <f t="shared" si="23"/>
        <v>128</v>
      </c>
      <c r="B131" s="26"/>
      <c r="C131" s="26"/>
      <c r="D131" s="63"/>
      <c r="E131" s="26"/>
      <c r="F131" s="26"/>
      <c r="G131" s="66"/>
      <c r="H131" s="66"/>
      <c r="I131" s="57"/>
      <c r="AA131" s="12">
        <f t="shared" si="22"/>
        <v>130</v>
      </c>
      <c r="AB131" s="15">
        <f t="shared" si="24"/>
        <v>0</v>
      </c>
      <c r="AD131" s="15">
        <f t="shared" si="25"/>
        <v>0</v>
      </c>
      <c r="AF131" s="15">
        <f t="shared" si="26"/>
        <v>0</v>
      </c>
      <c r="AH131" s="15">
        <f t="shared" si="27"/>
        <v>0</v>
      </c>
      <c r="AJ131" s="15">
        <f t="shared" si="28"/>
        <v>0</v>
      </c>
      <c r="AL131" s="15">
        <f t="shared" si="29"/>
        <v>0</v>
      </c>
      <c r="AN131" s="15">
        <f t="shared" si="30"/>
        <v>0</v>
      </c>
      <c r="AP131" s="15">
        <f t="shared" si="31"/>
        <v>0</v>
      </c>
      <c r="AR131" s="15">
        <f t="shared" si="32"/>
        <v>0</v>
      </c>
      <c r="AT131" s="15">
        <f t="shared" si="33"/>
        <v>0</v>
      </c>
    </row>
    <row r="132" spans="1:46" ht="12.75">
      <c r="A132" s="12">
        <f t="shared" si="23"/>
        <v>129</v>
      </c>
      <c r="B132" s="26"/>
      <c r="C132" s="26"/>
      <c r="D132" s="63"/>
      <c r="E132" s="26"/>
      <c r="F132" s="26"/>
      <c r="G132" s="66"/>
      <c r="H132" s="66"/>
      <c r="I132" s="57"/>
      <c r="AA132" s="12">
        <f t="shared" si="22"/>
        <v>131</v>
      </c>
      <c r="AB132" s="15">
        <f t="shared" si="24"/>
        <v>0</v>
      </c>
      <c r="AD132" s="15">
        <f t="shared" si="25"/>
        <v>0</v>
      </c>
      <c r="AF132" s="15">
        <f t="shared" si="26"/>
        <v>0</v>
      </c>
      <c r="AH132" s="15">
        <f t="shared" si="27"/>
        <v>0</v>
      </c>
      <c r="AJ132" s="15">
        <f t="shared" si="28"/>
        <v>0</v>
      </c>
      <c r="AL132" s="15">
        <f t="shared" si="29"/>
        <v>0</v>
      </c>
      <c r="AN132" s="15">
        <f t="shared" si="30"/>
        <v>0</v>
      </c>
      <c r="AP132" s="15">
        <f t="shared" si="31"/>
        <v>0</v>
      </c>
      <c r="AR132" s="15">
        <f t="shared" si="32"/>
        <v>0</v>
      </c>
      <c r="AT132" s="15">
        <f t="shared" si="33"/>
        <v>0</v>
      </c>
    </row>
    <row r="133" spans="1:46" ht="12.75">
      <c r="A133" s="12">
        <f t="shared" si="23"/>
        <v>130</v>
      </c>
      <c r="B133" s="26"/>
      <c r="C133" s="26"/>
      <c r="D133" s="63"/>
      <c r="E133" s="26"/>
      <c r="F133" s="26"/>
      <c r="G133" s="66"/>
      <c r="H133" s="66"/>
      <c r="I133" s="57"/>
      <c r="AA133" s="12">
        <f aca="true" t="shared" si="34" ref="AA133:AA196">+AA132+1</f>
        <v>132</v>
      </c>
      <c r="AB133" s="15">
        <f t="shared" si="24"/>
        <v>0</v>
      </c>
      <c r="AD133" s="15">
        <f t="shared" si="25"/>
        <v>0</v>
      </c>
      <c r="AF133" s="15">
        <f t="shared" si="26"/>
        <v>0</v>
      </c>
      <c r="AH133" s="15">
        <f t="shared" si="27"/>
        <v>0</v>
      </c>
      <c r="AJ133" s="15">
        <f t="shared" si="28"/>
        <v>0</v>
      </c>
      <c r="AL133" s="15">
        <f t="shared" si="29"/>
        <v>0</v>
      </c>
      <c r="AN133" s="15">
        <f t="shared" si="30"/>
        <v>0</v>
      </c>
      <c r="AP133" s="15">
        <f t="shared" si="31"/>
        <v>0</v>
      </c>
      <c r="AR133" s="15">
        <f t="shared" si="32"/>
        <v>0</v>
      </c>
      <c r="AT133" s="15">
        <f t="shared" si="33"/>
        <v>0</v>
      </c>
    </row>
    <row r="134" spans="1:46" ht="12.75">
      <c r="A134" s="12">
        <f t="shared" si="23"/>
        <v>131</v>
      </c>
      <c r="B134" s="26"/>
      <c r="C134" s="26"/>
      <c r="D134" s="63"/>
      <c r="E134" s="26"/>
      <c r="F134" s="26"/>
      <c r="G134" s="66"/>
      <c r="H134" s="66"/>
      <c r="I134" s="57"/>
      <c r="AA134" s="12">
        <f t="shared" si="34"/>
        <v>133</v>
      </c>
      <c r="AB134" s="15">
        <f t="shared" si="24"/>
        <v>0</v>
      </c>
      <c r="AD134" s="15">
        <f t="shared" si="25"/>
        <v>0</v>
      </c>
      <c r="AF134" s="15">
        <f t="shared" si="26"/>
        <v>0</v>
      </c>
      <c r="AH134" s="15">
        <f t="shared" si="27"/>
        <v>0</v>
      </c>
      <c r="AJ134" s="15">
        <f t="shared" si="28"/>
        <v>0</v>
      </c>
      <c r="AL134" s="15">
        <f t="shared" si="29"/>
        <v>0</v>
      </c>
      <c r="AN134" s="15">
        <f t="shared" si="30"/>
        <v>0</v>
      </c>
      <c r="AP134" s="15">
        <f t="shared" si="31"/>
        <v>0</v>
      </c>
      <c r="AR134" s="15">
        <f t="shared" si="32"/>
        <v>0</v>
      </c>
      <c r="AT134" s="15">
        <f t="shared" si="33"/>
        <v>0</v>
      </c>
    </row>
    <row r="135" spans="1:46" ht="12.75">
      <c r="A135" s="12">
        <f aca="true" t="shared" si="35" ref="A135:A198">+A134+1</f>
        <v>132</v>
      </c>
      <c r="B135" s="26"/>
      <c r="C135" s="26"/>
      <c r="D135" s="63"/>
      <c r="E135" s="26"/>
      <c r="F135" s="26"/>
      <c r="G135" s="66"/>
      <c r="H135" s="66"/>
      <c r="I135" s="57"/>
      <c r="AA135" s="12">
        <f t="shared" si="34"/>
        <v>134</v>
      </c>
      <c r="AB135" s="15">
        <f t="shared" si="24"/>
        <v>0</v>
      </c>
      <c r="AD135" s="15">
        <f t="shared" si="25"/>
        <v>0</v>
      </c>
      <c r="AF135" s="15">
        <f t="shared" si="26"/>
        <v>0</v>
      </c>
      <c r="AH135" s="15">
        <f t="shared" si="27"/>
        <v>0</v>
      </c>
      <c r="AJ135" s="15">
        <f t="shared" si="28"/>
        <v>0</v>
      </c>
      <c r="AL135" s="15">
        <f t="shared" si="29"/>
        <v>0</v>
      </c>
      <c r="AN135" s="15">
        <f t="shared" si="30"/>
        <v>0</v>
      </c>
      <c r="AP135" s="15">
        <f t="shared" si="31"/>
        <v>0</v>
      </c>
      <c r="AR135" s="15">
        <f t="shared" si="32"/>
        <v>0</v>
      </c>
      <c r="AT135" s="15">
        <f t="shared" si="33"/>
        <v>0</v>
      </c>
    </row>
    <row r="136" spans="1:46" ht="12.75">
      <c r="A136" s="12">
        <f t="shared" si="35"/>
        <v>133</v>
      </c>
      <c r="B136" s="26"/>
      <c r="C136" s="26"/>
      <c r="D136" s="63"/>
      <c r="E136" s="26"/>
      <c r="F136" s="26"/>
      <c r="G136" s="66"/>
      <c r="H136" s="66"/>
      <c r="I136" s="57"/>
      <c r="AA136" s="12">
        <f t="shared" si="34"/>
        <v>135</v>
      </c>
      <c r="AB136" s="15">
        <f t="shared" si="24"/>
        <v>0</v>
      </c>
      <c r="AD136" s="15">
        <f t="shared" si="25"/>
        <v>0</v>
      </c>
      <c r="AF136" s="15">
        <f t="shared" si="26"/>
        <v>0</v>
      </c>
      <c r="AH136" s="15">
        <f t="shared" si="27"/>
        <v>0</v>
      </c>
      <c r="AJ136" s="15">
        <f t="shared" si="28"/>
        <v>0</v>
      </c>
      <c r="AL136" s="15">
        <f t="shared" si="29"/>
        <v>0</v>
      </c>
      <c r="AN136" s="15">
        <f t="shared" si="30"/>
        <v>0</v>
      </c>
      <c r="AP136" s="15">
        <f t="shared" si="31"/>
        <v>0</v>
      </c>
      <c r="AR136" s="15">
        <f t="shared" si="32"/>
        <v>0</v>
      </c>
      <c r="AT136" s="15">
        <f t="shared" si="33"/>
        <v>0</v>
      </c>
    </row>
    <row r="137" spans="1:46" ht="12.75">
      <c r="A137" s="12">
        <f t="shared" si="35"/>
        <v>134</v>
      </c>
      <c r="B137" s="26"/>
      <c r="C137" s="26"/>
      <c r="D137" s="63"/>
      <c r="E137" s="26"/>
      <c r="F137" s="26"/>
      <c r="G137" s="66"/>
      <c r="H137" s="66"/>
      <c r="I137" s="57"/>
      <c r="AA137" s="12">
        <f t="shared" si="34"/>
        <v>136</v>
      </c>
      <c r="AB137" s="15">
        <f t="shared" si="24"/>
        <v>0</v>
      </c>
      <c r="AD137" s="15">
        <f t="shared" si="25"/>
        <v>0</v>
      </c>
      <c r="AF137" s="15">
        <f t="shared" si="26"/>
        <v>0</v>
      </c>
      <c r="AH137" s="15">
        <f t="shared" si="27"/>
        <v>0</v>
      </c>
      <c r="AJ137" s="15">
        <f t="shared" si="28"/>
        <v>0</v>
      </c>
      <c r="AL137" s="15">
        <f t="shared" si="29"/>
        <v>0</v>
      </c>
      <c r="AN137" s="15">
        <f t="shared" si="30"/>
        <v>0</v>
      </c>
      <c r="AP137" s="15">
        <f t="shared" si="31"/>
        <v>0</v>
      </c>
      <c r="AR137" s="15">
        <f t="shared" si="32"/>
        <v>0</v>
      </c>
      <c r="AT137" s="15">
        <f t="shared" si="33"/>
        <v>0</v>
      </c>
    </row>
    <row r="138" spans="1:46" ht="12.75">
      <c r="A138" s="12">
        <f t="shared" si="35"/>
        <v>135</v>
      </c>
      <c r="B138" s="26"/>
      <c r="C138" s="26"/>
      <c r="D138" s="63"/>
      <c r="E138" s="26"/>
      <c r="F138" s="26"/>
      <c r="G138" s="66"/>
      <c r="H138" s="66"/>
      <c r="I138" s="57"/>
      <c r="AA138" s="12">
        <f t="shared" si="34"/>
        <v>137</v>
      </c>
      <c r="AB138" s="15">
        <f t="shared" si="24"/>
        <v>0</v>
      </c>
      <c r="AD138" s="15">
        <f t="shared" si="25"/>
        <v>0</v>
      </c>
      <c r="AF138" s="15">
        <f t="shared" si="26"/>
        <v>0</v>
      </c>
      <c r="AH138" s="15">
        <f t="shared" si="27"/>
        <v>0</v>
      </c>
      <c r="AJ138" s="15">
        <f t="shared" si="28"/>
        <v>0</v>
      </c>
      <c r="AL138" s="15">
        <f t="shared" si="29"/>
        <v>0</v>
      </c>
      <c r="AN138" s="15">
        <f t="shared" si="30"/>
        <v>0</v>
      </c>
      <c r="AP138" s="15">
        <f t="shared" si="31"/>
        <v>0</v>
      </c>
      <c r="AR138" s="15">
        <f t="shared" si="32"/>
        <v>0</v>
      </c>
      <c r="AT138" s="15">
        <f t="shared" si="33"/>
        <v>0</v>
      </c>
    </row>
    <row r="139" spans="1:46" ht="12.75">
      <c r="A139" s="12">
        <f t="shared" si="35"/>
        <v>136</v>
      </c>
      <c r="B139" s="26"/>
      <c r="C139" s="26"/>
      <c r="D139" s="63"/>
      <c r="E139" s="26"/>
      <c r="F139" s="26"/>
      <c r="G139" s="66"/>
      <c r="H139" s="66"/>
      <c r="I139" s="57"/>
      <c r="AA139" s="12">
        <f t="shared" si="34"/>
        <v>138</v>
      </c>
      <c r="AB139" s="15">
        <f t="shared" si="24"/>
        <v>0</v>
      </c>
      <c r="AD139" s="15">
        <f t="shared" si="25"/>
        <v>0</v>
      </c>
      <c r="AF139" s="15">
        <f t="shared" si="26"/>
        <v>0</v>
      </c>
      <c r="AH139" s="15">
        <f t="shared" si="27"/>
        <v>0</v>
      </c>
      <c r="AJ139" s="15">
        <f t="shared" si="28"/>
        <v>0</v>
      </c>
      <c r="AL139" s="15">
        <f t="shared" si="29"/>
        <v>0</v>
      </c>
      <c r="AN139" s="15">
        <f t="shared" si="30"/>
        <v>0</v>
      </c>
      <c r="AP139" s="15">
        <f t="shared" si="31"/>
        <v>0</v>
      </c>
      <c r="AR139" s="15">
        <f t="shared" si="32"/>
        <v>0</v>
      </c>
      <c r="AT139" s="15">
        <f t="shared" si="33"/>
        <v>0</v>
      </c>
    </row>
    <row r="140" spans="1:46" ht="12.75">
      <c r="A140" s="12">
        <f t="shared" si="35"/>
        <v>137</v>
      </c>
      <c r="B140" s="26"/>
      <c r="C140" s="26"/>
      <c r="D140" s="63"/>
      <c r="E140" s="26"/>
      <c r="F140" s="26"/>
      <c r="G140" s="66"/>
      <c r="H140" s="66"/>
      <c r="I140" s="57"/>
      <c r="AA140" s="12">
        <f t="shared" si="34"/>
        <v>139</v>
      </c>
      <c r="AB140" s="15">
        <f t="shared" si="24"/>
        <v>0</v>
      </c>
      <c r="AD140" s="15">
        <f t="shared" si="25"/>
        <v>0</v>
      </c>
      <c r="AF140" s="15">
        <f t="shared" si="26"/>
        <v>0</v>
      </c>
      <c r="AH140" s="15">
        <f t="shared" si="27"/>
        <v>0</v>
      </c>
      <c r="AJ140" s="15">
        <f t="shared" si="28"/>
        <v>0</v>
      </c>
      <c r="AL140" s="15">
        <f t="shared" si="29"/>
        <v>0</v>
      </c>
      <c r="AN140" s="15">
        <f t="shared" si="30"/>
        <v>0</v>
      </c>
      <c r="AP140" s="15">
        <f t="shared" si="31"/>
        <v>0</v>
      </c>
      <c r="AR140" s="15">
        <f t="shared" si="32"/>
        <v>0</v>
      </c>
      <c r="AT140" s="15">
        <f t="shared" si="33"/>
        <v>0</v>
      </c>
    </row>
    <row r="141" spans="1:46" ht="12.75">
      <c r="A141" s="12">
        <f t="shared" si="35"/>
        <v>138</v>
      </c>
      <c r="B141" s="26"/>
      <c r="C141" s="26"/>
      <c r="D141" s="63"/>
      <c r="E141" s="26"/>
      <c r="F141" s="26"/>
      <c r="G141" s="66"/>
      <c r="H141" s="66"/>
      <c r="I141" s="57"/>
      <c r="AA141" s="12">
        <f t="shared" si="34"/>
        <v>140</v>
      </c>
      <c r="AB141" s="15">
        <f t="shared" si="24"/>
        <v>0</v>
      </c>
      <c r="AD141" s="15">
        <f t="shared" si="25"/>
        <v>0</v>
      </c>
      <c r="AF141" s="15">
        <f t="shared" si="26"/>
        <v>0</v>
      </c>
      <c r="AH141" s="15">
        <f t="shared" si="27"/>
        <v>0</v>
      </c>
      <c r="AJ141" s="15">
        <f t="shared" si="28"/>
        <v>0</v>
      </c>
      <c r="AL141" s="15">
        <f t="shared" si="29"/>
        <v>0</v>
      </c>
      <c r="AN141" s="15">
        <f t="shared" si="30"/>
        <v>0</v>
      </c>
      <c r="AP141" s="15">
        <f t="shared" si="31"/>
        <v>0</v>
      </c>
      <c r="AR141" s="15">
        <f t="shared" si="32"/>
        <v>0</v>
      </c>
      <c r="AT141" s="15">
        <f t="shared" si="33"/>
        <v>0</v>
      </c>
    </row>
    <row r="142" spans="1:46" ht="12.75">
      <c r="A142" s="12">
        <f t="shared" si="35"/>
        <v>139</v>
      </c>
      <c r="B142" s="26"/>
      <c r="C142" s="26"/>
      <c r="D142" s="63"/>
      <c r="E142" s="26"/>
      <c r="F142" s="26"/>
      <c r="G142" s="66"/>
      <c r="H142" s="66"/>
      <c r="I142" s="57"/>
      <c r="AA142" s="12">
        <f t="shared" si="34"/>
        <v>141</v>
      </c>
      <c r="AB142" s="15">
        <f t="shared" si="24"/>
        <v>0</v>
      </c>
      <c r="AD142" s="15">
        <f t="shared" si="25"/>
        <v>0</v>
      </c>
      <c r="AF142" s="15">
        <f t="shared" si="26"/>
        <v>0</v>
      </c>
      <c r="AH142" s="15">
        <f t="shared" si="27"/>
        <v>0</v>
      </c>
      <c r="AJ142" s="15">
        <f t="shared" si="28"/>
        <v>0</v>
      </c>
      <c r="AL142" s="15">
        <f t="shared" si="29"/>
        <v>0</v>
      </c>
      <c r="AN142" s="15">
        <f t="shared" si="30"/>
        <v>0</v>
      </c>
      <c r="AP142" s="15">
        <f t="shared" si="31"/>
        <v>0</v>
      </c>
      <c r="AR142" s="15">
        <f t="shared" si="32"/>
        <v>0</v>
      </c>
      <c r="AT142" s="15">
        <f t="shared" si="33"/>
        <v>0</v>
      </c>
    </row>
    <row r="143" spans="1:46" ht="12.75">
      <c r="A143" s="12">
        <f t="shared" si="35"/>
        <v>140</v>
      </c>
      <c r="B143" s="26"/>
      <c r="C143" s="26"/>
      <c r="D143" s="63"/>
      <c r="E143" s="26"/>
      <c r="F143" s="26"/>
      <c r="G143" s="66"/>
      <c r="H143" s="66"/>
      <c r="I143" s="57"/>
      <c r="AA143" s="12">
        <f t="shared" si="34"/>
        <v>142</v>
      </c>
      <c r="AB143" s="15">
        <f t="shared" si="24"/>
        <v>0</v>
      </c>
      <c r="AD143" s="15">
        <f t="shared" si="25"/>
        <v>0</v>
      </c>
      <c r="AF143" s="15">
        <f t="shared" si="26"/>
        <v>0</v>
      </c>
      <c r="AH143" s="15">
        <f t="shared" si="27"/>
        <v>0</v>
      </c>
      <c r="AJ143" s="15">
        <f t="shared" si="28"/>
        <v>0</v>
      </c>
      <c r="AL143" s="15">
        <f t="shared" si="29"/>
        <v>0</v>
      </c>
      <c r="AN143" s="15">
        <f t="shared" si="30"/>
        <v>0</v>
      </c>
      <c r="AP143" s="15">
        <f t="shared" si="31"/>
        <v>0</v>
      </c>
      <c r="AR143" s="15">
        <f t="shared" si="32"/>
        <v>0</v>
      </c>
      <c r="AT143" s="15">
        <f t="shared" si="33"/>
        <v>0</v>
      </c>
    </row>
    <row r="144" spans="1:46" ht="12.75">
      <c r="A144" s="12">
        <f t="shared" si="35"/>
        <v>141</v>
      </c>
      <c r="B144" s="26"/>
      <c r="C144" s="26"/>
      <c r="D144" s="63"/>
      <c r="E144" s="26"/>
      <c r="F144" s="26"/>
      <c r="G144" s="66"/>
      <c r="H144" s="66"/>
      <c r="I144" s="57"/>
      <c r="AA144" s="12">
        <f t="shared" si="34"/>
        <v>143</v>
      </c>
      <c r="AB144" s="15">
        <f t="shared" si="24"/>
        <v>0</v>
      </c>
      <c r="AD144" s="15">
        <f t="shared" si="25"/>
        <v>0</v>
      </c>
      <c r="AF144" s="15">
        <f t="shared" si="26"/>
        <v>0</v>
      </c>
      <c r="AH144" s="15">
        <f t="shared" si="27"/>
        <v>0</v>
      </c>
      <c r="AJ144" s="15">
        <f t="shared" si="28"/>
        <v>0</v>
      </c>
      <c r="AL144" s="15">
        <f t="shared" si="29"/>
        <v>0</v>
      </c>
      <c r="AN144" s="15">
        <f t="shared" si="30"/>
        <v>0</v>
      </c>
      <c r="AP144" s="15">
        <f t="shared" si="31"/>
        <v>0</v>
      </c>
      <c r="AR144" s="15">
        <f t="shared" si="32"/>
        <v>0</v>
      </c>
      <c r="AT144" s="15">
        <f t="shared" si="33"/>
        <v>0</v>
      </c>
    </row>
    <row r="145" spans="1:46" ht="12.75">
      <c r="A145" s="12">
        <f t="shared" si="35"/>
        <v>142</v>
      </c>
      <c r="B145" s="26"/>
      <c r="C145" s="26"/>
      <c r="D145" s="63"/>
      <c r="E145" s="26"/>
      <c r="F145" s="26"/>
      <c r="G145" s="66"/>
      <c r="H145" s="66"/>
      <c r="I145" s="57"/>
      <c r="AA145" s="12">
        <f t="shared" si="34"/>
        <v>144</v>
      </c>
      <c r="AB145" s="15">
        <f t="shared" si="24"/>
        <v>0</v>
      </c>
      <c r="AD145" s="15">
        <f t="shared" si="25"/>
        <v>0</v>
      </c>
      <c r="AF145" s="15">
        <f t="shared" si="26"/>
        <v>0</v>
      </c>
      <c r="AH145" s="15">
        <f t="shared" si="27"/>
        <v>0</v>
      </c>
      <c r="AJ145" s="15">
        <f t="shared" si="28"/>
        <v>0</v>
      </c>
      <c r="AL145" s="15">
        <f t="shared" si="29"/>
        <v>0</v>
      </c>
      <c r="AN145" s="15">
        <f t="shared" si="30"/>
        <v>0</v>
      </c>
      <c r="AP145" s="15">
        <f t="shared" si="31"/>
        <v>0</v>
      </c>
      <c r="AR145" s="15">
        <f t="shared" si="32"/>
        <v>0</v>
      </c>
      <c r="AT145" s="15">
        <f t="shared" si="33"/>
        <v>0</v>
      </c>
    </row>
    <row r="146" spans="1:46" ht="12.75">
      <c r="A146" s="12">
        <f t="shared" si="35"/>
        <v>143</v>
      </c>
      <c r="B146" s="26"/>
      <c r="C146" s="26"/>
      <c r="D146" s="63"/>
      <c r="E146" s="26"/>
      <c r="F146" s="26"/>
      <c r="G146" s="66"/>
      <c r="H146" s="66"/>
      <c r="I146" s="57"/>
      <c r="AA146" s="12">
        <f t="shared" si="34"/>
        <v>145</v>
      </c>
      <c r="AB146" s="15">
        <f t="shared" si="24"/>
        <v>0</v>
      </c>
      <c r="AD146" s="15">
        <f t="shared" si="25"/>
        <v>0</v>
      </c>
      <c r="AF146" s="15">
        <f t="shared" si="26"/>
        <v>0</v>
      </c>
      <c r="AH146" s="15">
        <f t="shared" si="27"/>
        <v>0</v>
      </c>
      <c r="AJ146" s="15">
        <f t="shared" si="28"/>
        <v>0</v>
      </c>
      <c r="AL146" s="15">
        <f t="shared" si="29"/>
        <v>0</v>
      </c>
      <c r="AN146" s="15">
        <f t="shared" si="30"/>
        <v>0</v>
      </c>
      <c r="AP146" s="15">
        <f t="shared" si="31"/>
        <v>0</v>
      </c>
      <c r="AR146" s="15">
        <f t="shared" si="32"/>
        <v>0</v>
      </c>
      <c r="AT146" s="15">
        <f t="shared" si="33"/>
        <v>0</v>
      </c>
    </row>
    <row r="147" spans="1:46" ht="12.75">
      <c r="A147" s="12">
        <f t="shared" si="35"/>
        <v>144</v>
      </c>
      <c r="B147" s="26"/>
      <c r="C147" s="26"/>
      <c r="D147" s="63"/>
      <c r="E147" s="26"/>
      <c r="F147" s="26"/>
      <c r="G147" s="66"/>
      <c r="H147" s="66"/>
      <c r="I147" s="57"/>
      <c r="AA147" s="12">
        <f t="shared" si="34"/>
        <v>146</v>
      </c>
      <c r="AB147" s="15">
        <f t="shared" si="24"/>
        <v>0</v>
      </c>
      <c r="AD147" s="15">
        <f t="shared" si="25"/>
        <v>0</v>
      </c>
      <c r="AF147" s="15">
        <f t="shared" si="26"/>
        <v>0</v>
      </c>
      <c r="AH147" s="15">
        <f t="shared" si="27"/>
        <v>0</v>
      </c>
      <c r="AJ147" s="15">
        <f t="shared" si="28"/>
        <v>0</v>
      </c>
      <c r="AL147" s="15">
        <f t="shared" si="29"/>
        <v>0</v>
      </c>
      <c r="AN147" s="15">
        <f t="shared" si="30"/>
        <v>0</v>
      </c>
      <c r="AP147" s="15">
        <f t="shared" si="31"/>
        <v>0</v>
      </c>
      <c r="AR147" s="15">
        <f t="shared" si="32"/>
        <v>0</v>
      </c>
      <c r="AT147" s="15">
        <f t="shared" si="33"/>
        <v>0</v>
      </c>
    </row>
    <row r="148" spans="1:46" ht="12.75">
      <c r="A148" s="12">
        <f t="shared" si="35"/>
        <v>145</v>
      </c>
      <c r="B148" s="26"/>
      <c r="C148" s="26"/>
      <c r="D148" s="63"/>
      <c r="E148" s="26"/>
      <c r="F148" s="26"/>
      <c r="G148" s="66"/>
      <c r="H148" s="66"/>
      <c r="I148" s="57"/>
      <c r="AA148" s="12">
        <f t="shared" si="34"/>
        <v>147</v>
      </c>
      <c r="AB148" s="15">
        <f t="shared" si="24"/>
        <v>0</v>
      </c>
      <c r="AD148" s="15">
        <f t="shared" si="25"/>
        <v>0</v>
      </c>
      <c r="AF148" s="15">
        <f t="shared" si="26"/>
        <v>0</v>
      </c>
      <c r="AH148" s="15">
        <f t="shared" si="27"/>
        <v>0</v>
      </c>
      <c r="AJ148" s="15">
        <f t="shared" si="28"/>
        <v>0</v>
      </c>
      <c r="AL148" s="15">
        <f t="shared" si="29"/>
        <v>0</v>
      </c>
      <c r="AN148" s="15">
        <f t="shared" si="30"/>
        <v>0</v>
      </c>
      <c r="AP148" s="15">
        <f t="shared" si="31"/>
        <v>0</v>
      </c>
      <c r="AR148" s="15">
        <f t="shared" si="32"/>
        <v>0</v>
      </c>
      <c r="AT148" s="15">
        <f t="shared" si="33"/>
        <v>0</v>
      </c>
    </row>
    <row r="149" spans="1:46" ht="12.75">
      <c r="A149" s="12">
        <f t="shared" si="35"/>
        <v>146</v>
      </c>
      <c r="B149" s="26"/>
      <c r="C149" s="26"/>
      <c r="D149" s="63"/>
      <c r="E149" s="26"/>
      <c r="F149" s="26"/>
      <c r="G149" s="66"/>
      <c r="H149" s="66"/>
      <c r="I149" s="57"/>
      <c r="AA149" s="12">
        <f t="shared" si="34"/>
        <v>148</v>
      </c>
      <c r="AB149" s="15">
        <f t="shared" si="24"/>
        <v>0</v>
      </c>
      <c r="AD149" s="15">
        <f t="shared" si="25"/>
        <v>0</v>
      </c>
      <c r="AF149" s="15">
        <f t="shared" si="26"/>
        <v>0</v>
      </c>
      <c r="AH149" s="15">
        <f t="shared" si="27"/>
        <v>0</v>
      </c>
      <c r="AJ149" s="15">
        <f t="shared" si="28"/>
        <v>0</v>
      </c>
      <c r="AL149" s="15">
        <f t="shared" si="29"/>
        <v>0</v>
      </c>
      <c r="AN149" s="15">
        <f t="shared" si="30"/>
        <v>0</v>
      </c>
      <c r="AP149" s="15">
        <f t="shared" si="31"/>
        <v>0</v>
      </c>
      <c r="AR149" s="15">
        <f t="shared" si="32"/>
        <v>0</v>
      </c>
      <c r="AT149" s="15">
        <f t="shared" si="33"/>
        <v>0</v>
      </c>
    </row>
    <row r="150" spans="1:46" ht="12.75">
      <c r="A150" s="12">
        <f t="shared" si="35"/>
        <v>147</v>
      </c>
      <c r="B150" s="26"/>
      <c r="C150" s="26"/>
      <c r="D150" s="63"/>
      <c r="E150" s="26"/>
      <c r="F150" s="26"/>
      <c r="G150" s="66"/>
      <c r="H150" s="66"/>
      <c r="I150" s="57"/>
      <c r="AA150" s="12">
        <f t="shared" si="34"/>
        <v>149</v>
      </c>
      <c r="AB150" s="15">
        <f t="shared" si="24"/>
        <v>0</v>
      </c>
      <c r="AD150" s="15">
        <f t="shared" si="25"/>
        <v>0</v>
      </c>
      <c r="AF150" s="15">
        <f t="shared" si="26"/>
        <v>0</v>
      </c>
      <c r="AH150" s="15">
        <f t="shared" si="27"/>
        <v>0</v>
      </c>
      <c r="AJ150" s="15">
        <f t="shared" si="28"/>
        <v>0</v>
      </c>
      <c r="AL150" s="15">
        <f t="shared" si="29"/>
        <v>0</v>
      </c>
      <c r="AN150" s="15">
        <f t="shared" si="30"/>
        <v>0</v>
      </c>
      <c r="AP150" s="15">
        <f t="shared" si="31"/>
        <v>0</v>
      </c>
      <c r="AR150" s="15">
        <f t="shared" si="32"/>
        <v>0</v>
      </c>
      <c r="AT150" s="15">
        <f t="shared" si="33"/>
        <v>0</v>
      </c>
    </row>
    <row r="151" spans="1:46" ht="12.75">
      <c r="A151" s="12">
        <f t="shared" si="35"/>
        <v>148</v>
      </c>
      <c r="B151" s="26"/>
      <c r="C151" s="26"/>
      <c r="D151" s="63"/>
      <c r="E151" s="26"/>
      <c r="F151" s="26"/>
      <c r="G151" s="66"/>
      <c r="H151" s="66"/>
      <c r="I151" s="57"/>
      <c r="AA151" s="12">
        <f t="shared" si="34"/>
        <v>150</v>
      </c>
      <c r="AB151" s="15">
        <f t="shared" si="24"/>
        <v>0</v>
      </c>
      <c r="AD151" s="15">
        <f t="shared" si="25"/>
        <v>0</v>
      </c>
      <c r="AF151" s="15">
        <f t="shared" si="26"/>
        <v>0</v>
      </c>
      <c r="AH151" s="15">
        <f t="shared" si="27"/>
        <v>0</v>
      </c>
      <c r="AJ151" s="15">
        <f t="shared" si="28"/>
        <v>0</v>
      </c>
      <c r="AL151" s="15">
        <f t="shared" si="29"/>
        <v>0</v>
      </c>
      <c r="AN151" s="15">
        <f t="shared" si="30"/>
        <v>0</v>
      </c>
      <c r="AP151" s="15">
        <f t="shared" si="31"/>
        <v>0</v>
      </c>
      <c r="AR151" s="15">
        <f t="shared" si="32"/>
        <v>0</v>
      </c>
      <c r="AT151" s="15">
        <f t="shared" si="33"/>
        <v>0</v>
      </c>
    </row>
    <row r="152" spans="1:46" ht="12.75">
      <c r="A152" s="12">
        <f t="shared" si="35"/>
        <v>149</v>
      </c>
      <c r="B152" s="26"/>
      <c r="C152" s="26"/>
      <c r="D152" s="63"/>
      <c r="E152" s="26"/>
      <c r="F152" s="26"/>
      <c r="G152" s="66"/>
      <c r="H152" s="66"/>
      <c r="I152" s="57"/>
      <c r="AA152" s="12">
        <f t="shared" si="34"/>
        <v>151</v>
      </c>
      <c r="AB152" s="15">
        <f t="shared" si="24"/>
        <v>0</v>
      </c>
      <c r="AD152" s="15">
        <f t="shared" si="25"/>
        <v>0</v>
      </c>
      <c r="AF152" s="15">
        <f t="shared" si="26"/>
        <v>0</v>
      </c>
      <c r="AH152" s="15">
        <f t="shared" si="27"/>
        <v>0</v>
      </c>
      <c r="AJ152" s="15">
        <f t="shared" si="28"/>
        <v>0</v>
      </c>
      <c r="AL152" s="15">
        <f t="shared" si="29"/>
        <v>0</v>
      </c>
      <c r="AN152" s="15">
        <f t="shared" si="30"/>
        <v>0</v>
      </c>
      <c r="AP152" s="15">
        <f t="shared" si="31"/>
        <v>0</v>
      </c>
      <c r="AR152" s="15">
        <f t="shared" si="32"/>
        <v>0</v>
      </c>
      <c r="AT152" s="15">
        <f t="shared" si="33"/>
        <v>0</v>
      </c>
    </row>
    <row r="153" spans="1:46" ht="12.75">
      <c r="A153" s="12">
        <f t="shared" si="35"/>
        <v>150</v>
      </c>
      <c r="B153" s="26"/>
      <c r="C153" s="26"/>
      <c r="D153" s="63"/>
      <c r="E153" s="26"/>
      <c r="F153" s="26"/>
      <c r="G153" s="66"/>
      <c r="H153" s="66"/>
      <c r="I153" s="57"/>
      <c r="AA153" s="12">
        <f t="shared" si="34"/>
        <v>152</v>
      </c>
      <c r="AB153" s="15">
        <f t="shared" si="24"/>
        <v>0</v>
      </c>
      <c r="AD153" s="15">
        <f t="shared" si="25"/>
        <v>0</v>
      </c>
      <c r="AF153" s="15">
        <f t="shared" si="26"/>
        <v>0</v>
      </c>
      <c r="AH153" s="15">
        <f t="shared" si="27"/>
        <v>0</v>
      </c>
      <c r="AJ153" s="15">
        <f t="shared" si="28"/>
        <v>0</v>
      </c>
      <c r="AL153" s="15">
        <f t="shared" si="29"/>
        <v>0</v>
      </c>
      <c r="AN153" s="15">
        <f t="shared" si="30"/>
        <v>0</v>
      </c>
      <c r="AP153" s="15">
        <f t="shared" si="31"/>
        <v>0</v>
      </c>
      <c r="AR153" s="15">
        <f t="shared" si="32"/>
        <v>0</v>
      </c>
      <c r="AT153" s="15">
        <f t="shared" si="33"/>
        <v>0</v>
      </c>
    </row>
    <row r="154" spans="1:46" ht="12.75">
      <c r="A154" s="12">
        <f t="shared" si="35"/>
        <v>151</v>
      </c>
      <c r="B154" s="26"/>
      <c r="C154" s="26"/>
      <c r="D154" s="63"/>
      <c r="E154" s="26"/>
      <c r="F154" s="26"/>
      <c r="G154" s="66"/>
      <c r="H154" s="66"/>
      <c r="I154" s="57"/>
      <c r="AA154" s="12">
        <f t="shared" si="34"/>
        <v>153</v>
      </c>
      <c r="AB154" s="15">
        <f t="shared" si="24"/>
        <v>0</v>
      </c>
      <c r="AD154" s="15">
        <f t="shared" si="25"/>
        <v>0</v>
      </c>
      <c r="AF154" s="15">
        <f t="shared" si="26"/>
        <v>0</v>
      </c>
      <c r="AH154" s="15">
        <f t="shared" si="27"/>
        <v>0</v>
      </c>
      <c r="AJ154" s="15">
        <f t="shared" si="28"/>
        <v>0</v>
      </c>
      <c r="AL154" s="15">
        <f t="shared" si="29"/>
        <v>0</v>
      </c>
      <c r="AN154" s="15">
        <f t="shared" si="30"/>
        <v>0</v>
      </c>
      <c r="AP154" s="15">
        <f t="shared" si="31"/>
        <v>0</v>
      </c>
      <c r="AR154" s="15">
        <f t="shared" si="32"/>
        <v>0</v>
      </c>
      <c r="AT154" s="15">
        <f t="shared" si="33"/>
        <v>0</v>
      </c>
    </row>
    <row r="155" spans="1:46" ht="12.75">
      <c r="A155" s="12">
        <f t="shared" si="35"/>
        <v>152</v>
      </c>
      <c r="B155" s="26"/>
      <c r="C155" s="26"/>
      <c r="D155" s="63"/>
      <c r="E155" s="26"/>
      <c r="F155" s="26"/>
      <c r="G155" s="66"/>
      <c r="H155" s="66"/>
      <c r="I155" s="57"/>
      <c r="AA155" s="12">
        <f t="shared" si="34"/>
        <v>154</v>
      </c>
      <c r="AB155" s="15">
        <f t="shared" si="24"/>
        <v>0</v>
      </c>
      <c r="AD155" s="15">
        <f t="shared" si="25"/>
        <v>0</v>
      </c>
      <c r="AF155" s="15">
        <f t="shared" si="26"/>
        <v>0</v>
      </c>
      <c r="AH155" s="15">
        <f t="shared" si="27"/>
        <v>0</v>
      </c>
      <c r="AJ155" s="15">
        <f t="shared" si="28"/>
        <v>0</v>
      </c>
      <c r="AL155" s="15">
        <f t="shared" si="29"/>
        <v>0</v>
      </c>
      <c r="AN155" s="15">
        <f t="shared" si="30"/>
        <v>0</v>
      </c>
      <c r="AP155" s="15">
        <f t="shared" si="31"/>
        <v>0</v>
      </c>
      <c r="AR155" s="15">
        <f t="shared" si="32"/>
        <v>0</v>
      </c>
      <c r="AT155" s="15">
        <f t="shared" si="33"/>
        <v>0</v>
      </c>
    </row>
    <row r="156" spans="1:46" ht="12.75">
      <c r="A156" s="12">
        <f t="shared" si="35"/>
        <v>153</v>
      </c>
      <c r="B156" s="26"/>
      <c r="C156" s="26"/>
      <c r="D156" s="63"/>
      <c r="E156" s="26"/>
      <c r="F156" s="26"/>
      <c r="G156" s="66"/>
      <c r="H156" s="66"/>
      <c r="I156" s="57"/>
      <c r="AA156" s="12">
        <f t="shared" si="34"/>
        <v>155</v>
      </c>
      <c r="AB156" s="15">
        <f t="shared" si="24"/>
        <v>0</v>
      </c>
      <c r="AD156" s="15">
        <f t="shared" si="25"/>
        <v>0</v>
      </c>
      <c r="AF156" s="15">
        <f t="shared" si="26"/>
        <v>0</v>
      </c>
      <c r="AH156" s="15">
        <f t="shared" si="27"/>
        <v>0</v>
      </c>
      <c r="AJ156" s="15">
        <f t="shared" si="28"/>
        <v>0</v>
      </c>
      <c r="AL156" s="15">
        <f t="shared" si="29"/>
        <v>0</v>
      </c>
      <c r="AN156" s="15">
        <f t="shared" si="30"/>
        <v>0</v>
      </c>
      <c r="AP156" s="15">
        <f t="shared" si="31"/>
        <v>0</v>
      </c>
      <c r="AR156" s="15">
        <f t="shared" si="32"/>
        <v>0</v>
      </c>
      <c r="AT156" s="15">
        <f t="shared" si="33"/>
        <v>0</v>
      </c>
    </row>
    <row r="157" spans="1:46" ht="12.75">
      <c r="A157" s="12">
        <f t="shared" si="35"/>
        <v>154</v>
      </c>
      <c r="B157" s="26"/>
      <c r="C157" s="26"/>
      <c r="D157" s="63"/>
      <c r="E157" s="26"/>
      <c r="F157" s="26"/>
      <c r="G157" s="66"/>
      <c r="H157" s="66"/>
      <c r="I157" s="57"/>
      <c r="AA157" s="12">
        <f t="shared" si="34"/>
        <v>156</v>
      </c>
      <c r="AB157" s="15">
        <f aca="true" t="shared" si="36" ref="AB157:AB204">+B159</f>
        <v>0</v>
      </c>
      <c r="AD157" s="15">
        <f aca="true" t="shared" si="37" ref="AD157:AD204">+B159</f>
        <v>0</v>
      </c>
      <c r="AF157" s="15">
        <f aca="true" t="shared" si="38" ref="AF157:AF204">+B159</f>
        <v>0</v>
      </c>
      <c r="AH157" s="15">
        <f aca="true" t="shared" si="39" ref="AH157:AH204">+B159</f>
        <v>0</v>
      </c>
      <c r="AJ157" s="15">
        <f aca="true" t="shared" si="40" ref="AJ157:AJ204">+B159</f>
        <v>0</v>
      </c>
      <c r="AL157" s="15">
        <f aca="true" t="shared" si="41" ref="AL157:AL204">+B159</f>
        <v>0</v>
      </c>
      <c r="AN157" s="15">
        <f aca="true" t="shared" si="42" ref="AN157:AN204">+B159</f>
        <v>0</v>
      </c>
      <c r="AP157" s="15">
        <f aca="true" t="shared" si="43" ref="AP157:AP204">+B159</f>
        <v>0</v>
      </c>
      <c r="AR157" s="15">
        <f aca="true" t="shared" si="44" ref="AR157:AR204">+B159</f>
        <v>0</v>
      </c>
      <c r="AT157" s="15">
        <f aca="true" t="shared" si="45" ref="AT157:AT204">+B159</f>
        <v>0</v>
      </c>
    </row>
    <row r="158" spans="1:46" ht="12.75">
      <c r="A158" s="12">
        <f t="shared" si="35"/>
        <v>155</v>
      </c>
      <c r="B158" s="26"/>
      <c r="C158" s="26"/>
      <c r="D158" s="63"/>
      <c r="E158" s="26"/>
      <c r="F158" s="26"/>
      <c r="G158" s="66"/>
      <c r="H158" s="66"/>
      <c r="I158" s="57"/>
      <c r="AA158" s="12">
        <f t="shared" si="34"/>
        <v>157</v>
      </c>
      <c r="AB158" s="15">
        <f t="shared" si="36"/>
        <v>0</v>
      </c>
      <c r="AD158" s="15">
        <f t="shared" si="37"/>
        <v>0</v>
      </c>
      <c r="AF158" s="15">
        <f t="shared" si="38"/>
        <v>0</v>
      </c>
      <c r="AH158" s="15">
        <f t="shared" si="39"/>
        <v>0</v>
      </c>
      <c r="AJ158" s="15">
        <f t="shared" si="40"/>
        <v>0</v>
      </c>
      <c r="AL158" s="15">
        <f t="shared" si="41"/>
        <v>0</v>
      </c>
      <c r="AN158" s="15">
        <f t="shared" si="42"/>
        <v>0</v>
      </c>
      <c r="AP158" s="15">
        <f t="shared" si="43"/>
        <v>0</v>
      </c>
      <c r="AR158" s="15">
        <f t="shared" si="44"/>
        <v>0</v>
      </c>
      <c r="AT158" s="15">
        <f t="shared" si="45"/>
        <v>0</v>
      </c>
    </row>
    <row r="159" spans="1:46" ht="12.75">
      <c r="A159" s="12">
        <f t="shared" si="35"/>
        <v>156</v>
      </c>
      <c r="B159" s="26"/>
      <c r="C159" s="26"/>
      <c r="D159" s="63"/>
      <c r="E159" s="26"/>
      <c r="F159" s="26"/>
      <c r="G159" s="66"/>
      <c r="H159" s="66"/>
      <c r="I159" s="57"/>
      <c r="AA159" s="12">
        <f t="shared" si="34"/>
        <v>158</v>
      </c>
      <c r="AB159" s="15">
        <f t="shared" si="36"/>
        <v>0</v>
      </c>
      <c r="AD159" s="15">
        <f t="shared" si="37"/>
        <v>0</v>
      </c>
      <c r="AF159" s="15">
        <f t="shared" si="38"/>
        <v>0</v>
      </c>
      <c r="AH159" s="15">
        <f t="shared" si="39"/>
        <v>0</v>
      </c>
      <c r="AJ159" s="15">
        <f t="shared" si="40"/>
        <v>0</v>
      </c>
      <c r="AL159" s="15">
        <f t="shared" si="41"/>
        <v>0</v>
      </c>
      <c r="AN159" s="15">
        <f t="shared" si="42"/>
        <v>0</v>
      </c>
      <c r="AP159" s="15">
        <f t="shared" si="43"/>
        <v>0</v>
      </c>
      <c r="AR159" s="15">
        <f t="shared" si="44"/>
        <v>0</v>
      </c>
      <c r="AT159" s="15">
        <f t="shared" si="45"/>
        <v>0</v>
      </c>
    </row>
    <row r="160" spans="1:46" ht="12.75">
      <c r="A160" s="12">
        <f t="shared" si="35"/>
        <v>157</v>
      </c>
      <c r="B160" s="26"/>
      <c r="C160" s="26"/>
      <c r="D160" s="63"/>
      <c r="E160" s="26"/>
      <c r="F160" s="26"/>
      <c r="G160" s="66"/>
      <c r="H160" s="66"/>
      <c r="I160" s="57"/>
      <c r="AA160" s="12">
        <f t="shared" si="34"/>
        <v>159</v>
      </c>
      <c r="AB160" s="15">
        <f t="shared" si="36"/>
        <v>0</v>
      </c>
      <c r="AD160" s="15">
        <f t="shared" si="37"/>
        <v>0</v>
      </c>
      <c r="AF160" s="15">
        <f t="shared" si="38"/>
        <v>0</v>
      </c>
      <c r="AH160" s="15">
        <f t="shared" si="39"/>
        <v>0</v>
      </c>
      <c r="AJ160" s="15">
        <f t="shared" si="40"/>
        <v>0</v>
      </c>
      <c r="AL160" s="15">
        <f t="shared" si="41"/>
        <v>0</v>
      </c>
      <c r="AN160" s="15">
        <f t="shared" si="42"/>
        <v>0</v>
      </c>
      <c r="AP160" s="15">
        <f t="shared" si="43"/>
        <v>0</v>
      </c>
      <c r="AR160" s="15">
        <f t="shared" si="44"/>
        <v>0</v>
      </c>
      <c r="AT160" s="15">
        <f t="shared" si="45"/>
        <v>0</v>
      </c>
    </row>
    <row r="161" spans="1:46" ht="12.75">
      <c r="A161" s="12">
        <f t="shared" si="35"/>
        <v>158</v>
      </c>
      <c r="B161" s="26"/>
      <c r="C161" s="26"/>
      <c r="D161" s="63"/>
      <c r="E161" s="26"/>
      <c r="F161" s="26"/>
      <c r="G161" s="66"/>
      <c r="H161" s="66"/>
      <c r="I161" s="57"/>
      <c r="AA161" s="12">
        <f t="shared" si="34"/>
        <v>160</v>
      </c>
      <c r="AB161" s="15">
        <f t="shared" si="36"/>
        <v>0</v>
      </c>
      <c r="AD161" s="15">
        <f t="shared" si="37"/>
        <v>0</v>
      </c>
      <c r="AF161" s="15">
        <f t="shared" si="38"/>
        <v>0</v>
      </c>
      <c r="AH161" s="15">
        <f t="shared" si="39"/>
        <v>0</v>
      </c>
      <c r="AJ161" s="15">
        <f t="shared" si="40"/>
        <v>0</v>
      </c>
      <c r="AL161" s="15">
        <f t="shared" si="41"/>
        <v>0</v>
      </c>
      <c r="AN161" s="15">
        <f t="shared" si="42"/>
        <v>0</v>
      </c>
      <c r="AP161" s="15">
        <f t="shared" si="43"/>
        <v>0</v>
      </c>
      <c r="AR161" s="15">
        <f t="shared" si="44"/>
        <v>0</v>
      </c>
      <c r="AT161" s="15">
        <f t="shared" si="45"/>
        <v>0</v>
      </c>
    </row>
    <row r="162" spans="1:46" ht="12.75">
      <c r="A162" s="12">
        <f t="shared" si="35"/>
        <v>159</v>
      </c>
      <c r="B162" s="26"/>
      <c r="C162" s="26"/>
      <c r="D162" s="63"/>
      <c r="E162" s="26"/>
      <c r="F162" s="26"/>
      <c r="G162" s="66"/>
      <c r="H162" s="66"/>
      <c r="I162" s="57"/>
      <c r="AA162" s="12">
        <f t="shared" si="34"/>
        <v>161</v>
      </c>
      <c r="AB162" s="15">
        <f t="shared" si="36"/>
        <v>0</v>
      </c>
      <c r="AD162" s="15">
        <f t="shared" si="37"/>
        <v>0</v>
      </c>
      <c r="AF162" s="15">
        <f t="shared" si="38"/>
        <v>0</v>
      </c>
      <c r="AH162" s="15">
        <f t="shared" si="39"/>
        <v>0</v>
      </c>
      <c r="AJ162" s="15">
        <f t="shared" si="40"/>
        <v>0</v>
      </c>
      <c r="AL162" s="15">
        <f t="shared" si="41"/>
        <v>0</v>
      </c>
      <c r="AN162" s="15">
        <f t="shared" si="42"/>
        <v>0</v>
      </c>
      <c r="AP162" s="15">
        <f t="shared" si="43"/>
        <v>0</v>
      </c>
      <c r="AR162" s="15">
        <f t="shared" si="44"/>
        <v>0</v>
      </c>
      <c r="AT162" s="15">
        <f t="shared" si="45"/>
        <v>0</v>
      </c>
    </row>
    <row r="163" spans="1:46" ht="12.75">
      <c r="A163" s="12">
        <f t="shared" si="35"/>
        <v>160</v>
      </c>
      <c r="B163" s="26"/>
      <c r="C163" s="26"/>
      <c r="D163" s="63"/>
      <c r="E163" s="26"/>
      <c r="F163" s="26"/>
      <c r="G163" s="66"/>
      <c r="H163" s="66"/>
      <c r="I163" s="57"/>
      <c r="AA163" s="12">
        <f t="shared" si="34"/>
        <v>162</v>
      </c>
      <c r="AB163" s="15">
        <f t="shared" si="36"/>
        <v>0</v>
      </c>
      <c r="AD163" s="15">
        <f t="shared" si="37"/>
        <v>0</v>
      </c>
      <c r="AF163" s="15">
        <f t="shared" si="38"/>
        <v>0</v>
      </c>
      <c r="AH163" s="15">
        <f t="shared" si="39"/>
        <v>0</v>
      </c>
      <c r="AJ163" s="15">
        <f t="shared" si="40"/>
        <v>0</v>
      </c>
      <c r="AL163" s="15">
        <f t="shared" si="41"/>
        <v>0</v>
      </c>
      <c r="AN163" s="15">
        <f t="shared" si="42"/>
        <v>0</v>
      </c>
      <c r="AP163" s="15">
        <f t="shared" si="43"/>
        <v>0</v>
      </c>
      <c r="AR163" s="15">
        <f t="shared" si="44"/>
        <v>0</v>
      </c>
      <c r="AT163" s="15">
        <f t="shared" si="45"/>
        <v>0</v>
      </c>
    </row>
    <row r="164" spans="1:46" ht="12.75">
      <c r="A164" s="12">
        <f t="shared" si="35"/>
        <v>161</v>
      </c>
      <c r="B164" s="26"/>
      <c r="C164" s="26"/>
      <c r="D164" s="63"/>
      <c r="E164" s="26"/>
      <c r="F164" s="26"/>
      <c r="G164" s="66"/>
      <c r="H164" s="66"/>
      <c r="I164" s="57"/>
      <c r="AA164" s="12">
        <f t="shared" si="34"/>
        <v>163</v>
      </c>
      <c r="AB164" s="15">
        <f t="shared" si="36"/>
        <v>0</v>
      </c>
      <c r="AD164" s="15">
        <f t="shared" si="37"/>
        <v>0</v>
      </c>
      <c r="AF164" s="15">
        <f t="shared" si="38"/>
        <v>0</v>
      </c>
      <c r="AH164" s="15">
        <f t="shared" si="39"/>
        <v>0</v>
      </c>
      <c r="AJ164" s="15">
        <f t="shared" si="40"/>
        <v>0</v>
      </c>
      <c r="AL164" s="15">
        <f t="shared" si="41"/>
        <v>0</v>
      </c>
      <c r="AN164" s="15">
        <f t="shared" si="42"/>
        <v>0</v>
      </c>
      <c r="AP164" s="15">
        <f t="shared" si="43"/>
        <v>0</v>
      </c>
      <c r="AR164" s="15">
        <f t="shared" si="44"/>
        <v>0</v>
      </c>
      <c r="AT164" s="15">
        <f t="shared" si="45"/>
        <v>0</v>
      </c>
    </row>
    <row r="165" spans="1:46" ht="12.75">
      <c r="A165" s="12">
        <f t="shared" si="35"/>
        <v>162</v>
      </c>
      <c r="B165" s="26"/>
      <c r="C165" s="26"/>
      <c r="D165" s="63"/>
      <c r="E165" s="26"/>
      <c r="F165" s="26"/>
      <c r="G165" s="66"/>
      <c r="H165" s="66"/>
      <c r="I165" s="57"/>
      <c r="AA165" s="12">
        <f t="shared" si="34"/>
        <v>164</v>
      </c>
      <c r="AB165" s="15">
        <f t="shared" si="36"/>
        <v>0</v>
      </c>
      <c r="AD165" s="15">
        <f t="shared" si="37"/>
        <v>0</v>
      </c>
      <c r="AF165" s="15">
        <f t="shared" si="38"/>
        <v>0</v>
      </c>
      <c r="AH165" s="15">
        <f t="shared" si="39"/>
        <v>0</v>
      </c>
      <c r="AJ165" s="15">
        <f t="shared" si="40"/>
        <v>0</v>
      </c>
      <c r="AL165" s="15">
        <f t="shared" si="41"/>
        <v>0</v>
      </c>
      <c r="AN165" s="15">
        <f t="shared" si="42"/>
        <v>0</v>
      </c>
      <c r="AP165" s="15">
        <f t="shared" si="43"/>
        <v>0</v>
      </c>
      <c r="AR165" s="15">
        <f t="shared" si="44"/>
        <v>0</v>
      </c>
      <c r="AT165" s="15">
        <f t="shared" si="45"/>
        <v>0</v>
      </c>
    </row>
    <row r="166" spans="1:46" ht="12.75">
      <c r="A166" s="12">
        <f t="shared" si="35"/>
        <v>163</v>
      </c>
      <c r="B166" s="26"/>
      <c r="C166" s="26"/>
      <c r="D166" s="63"/>
      <c r="E166" s="26"/>
      <c r="F166" s="26"/>
      <c r="G166" s="66"/>
      <c r="H166" s="66"/>
      <c r="I166" s="57"/>
      <c r="AA166" s="12">
        <f t="shared" si="34"/>
        <v>165</v>
      </c>
      <c r="AB166" s="15">
        <f t="shared" si="36"/>
        <v>0</v>
      </c>
      <c r="AD166" s="15">
        <f t="shared" si="37"/>
        <v>0</v>
      </c>
      <c r="AF166" s="15">
        <f t="shared" si="38"/>
        <v>0</v>
      </c>
      <c r="AH166" s="15">
        <f t="shared" si="39"/>
        <v>0</v>
      </c>
      <c r="AJ166" s="15">
        <f t="shared" si="40"/>
        <v>0</v>
      </c>
      <c r="AL166" s="15">
        <f t="shared" si="41"/>
        <v>0</v>
      </c>
      <c r="AN166" s="15">
        <f t="shared" si="42"/>
        <v>0</v>
      </c>
      <c r="AP166" s="15">
        <f t="shared" si="43"/>
        <v>0</v>
      </c>
      <c r="AR166" s="15">
        <f t="shared" si="44"/>
        <v>0</v>
      </c>
      <c r="AT166" s="15">
        <f t="shared" si="45"/>
        <v>0</v>
      </c>
    </row>
    <row r="167" spans="1:46" ht="15.75">
      <c r="A167" s="12">
        <f t="shared" si="35"/>
        <v>164</v>
      </c>
      <c r="B167" s="26"/>
      <c r="C167" s="26"/>
      <c r="D167" s="63"/>
      <c r="E167" s="26"/>
      <c r="F167" s="75"/>
      <c r="G167" s="76"/>
      <c r="H167" s="76"/>
      <c r="I167" s="58"/>
      <c r="J167" s="27"/>
      <c r="K167" s="27"/>
      <c r="AA167" s="12">
        <f t="shared" si="34"/>
        <v>166</v>
      </c>
      <c r="AB167" s="15">
        <f t="shared" si="36"/>
        <v>0</v>
      </c>
      <c r="AD167" s="15">
        <f t="shared" si="37"/>
        <v>0</v>
      </c>
      <c r="AF167" s="15">
        <f t="shared" si="38"/>
        <v>0</v>
      </c>
      <c r="AH167" s="15">
        <f t="shared" si="39"/>
        <v>0</v>
      </c>
      <c r="AJ167" s="15">
        <f t="shared" si="40"/>
        <v>0</v>
      </c>
      <c r="AL167" s="15">
        <f t="shared" si="41"/>
        <v>0</v>
      </c>
      <c r="AN167" s="15">
        <f t="shared" si="42"/>
        <v>0</v>
      </c>
      <c r="AP167" s="15">
        <f t="shared" si="43"/>
        <v>0</v>
      </c>
      <c r="AR167" s="15">
        <f t="shared" si="44"/>
        <v>0</v>
      </c>
      <c r="AT167" s="15">
        <f t="shared" si="45"/>
        <v>0</v>
      </c>
    </row>
    <row r="168" spans="1:46" ht="15.75">
      <c r="A168" s="12">
        <f t="shared" si="35"/>
        <v>165</v>
      </c>
      <c r="B168" s="26"/>
      <c r="C168" s="26"/>
      <c r="D168" s="63"/>
      <c r="E168" s="26"/>
      <c r="F168" s="75"/>
      <c r="G168" s="76"/>
      <c r="H168" s="76"/>
      <c r="I168" s="58"/>
      <c r="J168" s="27"/>
      <c r="K168" s="27"/>
      <c r="AA168" s="12">
        <f t="shared" si="34"/>
        <v>167</v>
      </c>
      <c r="AB168" s="15">
        <f t="shared" si="36"/>
        <v>0</v>
      </c>
      <c r="AD168" s="15">
        <f t="shared" si="37"/>
        <v>0</v>
      </c>
      <c r="AF168" s="15">
        <f t="shared" si="38"/>
        <v>0</v>
      </c>
      <c r="AH168" s="15">
        <f t="shared" si="39"/>
        <v>0</v>
      </c>
      <c r="AJ168" s="15">
        <f t="shared" si="40"/>
        <v>0</v>
      </c>
      <c r="AL168" s="15">
        <f t="shared" si="41"/>
        <v>0</v>
      </c>
      <c r="AN168" s="15">
        <f t="shared" si="42"/>
        <v>0</v>
      </c>
      <c r="AP168" s="15">
        <f t="shared" si="43"/>
        <v>0</v>
      </c>
      <c r="AR168" s="15">
        <f t="shared" si="44"/>
        <v>0</v>
      </c>
      <c r="AT168" s="15">
        <f t="shared" si="45"/>
        <v>0</v>
      </c>
    </row>
    <row r="169" spans="1:46" ht="15.75">
      <c r="A169" s="12">
        <f t="shared" si="35"/>
        <v>166</v>
      </c>
      <c r="B169" s="26"/>
      <c r="C169" s="26"/>
      <c r="D169" s="63"/>
      <c r="E169" s="26"/>
      <c r="F169" s="75"/>
      <c r="G169" s="76"/>
      <c r="H169" s="76"/>
      <c r="I169" s="58"/>
      <c r="J169" s="27"/>
      <c r="K169" s="27"/>
      <c r="AA169" s="12">
        <f t="shared" si="34"/>
        <v>168</v>
      </c>
      <c r="AB169" s="15">
        <f t="shared" si="36"/>
        <v>0</v>
      </c>
      <c r="AD169" s="15">
        <f t="shared" si="37"/>
        <v>0</v>
      </c>
      <c r="AF169" s="15">
        <f t="shared" si="38"/>
        <v>0</v>
      </c>
      <c r="AH169" s="15">
        <f t="shared" si="39"/>
        <v>0</v>
      </c>
      <c r="AJ169" s="15">
        <f t="shared" si="40"/>
        <v>0</v>
      </c>
      <c r="AL169" s="15">
        <f t="shared" si="41"/>
        <v>0</v>
      </c>
      <c r="AN169" s="15">
        <f t="shared" si="42"/>
        <v>0</v>
      </c>
      <c r="AP169" s="15">
        <f t="shared" si="43"/>
        <v>0</v>
      </c>
      <c r="AR169" s="15">
        <f t="shared" si="44"/>
        <v>0</v>
      </c>
      <c r="AT169" s="15">
        <f t="shared" si="45"/>
        <v>0</v>
      </c>
    </row>
    <row r="170" spans="1:46" ht="15.75">
      <c r="A170" s="12">
        <f t="shared" si="35"/>
        <v>167</v>
      </c>
      <c r="B170" s="26"/>
      <c r="C170" s="26"/>
      <c r="D170" s="63"/>
      <c r="E170" s="26"/>
      <c r="F170" s="75"/>
      <c r="G170" s="76"/>
      <c r="H170" s="76"/>
      <c r="I170" s="58"/>
      <c r="J170" s="27"/>
      <c r="K170" s="27"/>
      <c r="AA170" s="12">
        <f t="shared" si="34"/>
        <v>169</v>
      </c>
      <c r="AB170" s="15">
        <f t="shared" si="36"/>
        <v>0</v>
      </c>
      <c r="AD170" s="15">
        <f t="shared" si="37"/>
        <v>0</v>
      </c>
      <c r="AF170" s="15">
        <f t="shared" si="38"/>
        <v>0</v>
      </c>
      <c r="AH170" s="15">
        <f t="shared" si="39"/>
        <v>0</v>
      </c>
      <c r="AJ170" s="15">
        <f t="shared" si="40"/>
        <v>0</v>
      </c>
      <c r="AL170" s="15">
        <f t="shared" si="41"/>
        <v>0</v>
      </c>
      <c r="AN170" s="15">
        <f t="shared" si="42"/>
        <v>0</v>
      </c>
      <c r="AP170" s="15">
        <f t="shared" si="43"/>
        <v>0</v>
      </c>
      <c r="AR170" s="15">
        <f t="shared" si="44"/>
        <v>0</v>
      </c>
      <c r="AT170" s="15">
        <f t="shared" si="45"/>
        <v>0</v>
      </c>
    </row>
    <row r="171" spans="1:46" ht="15.75">
      <c r="A171" s="12">
        <f t="shared" si="35"/>
        <v>168</v>
      </c>
      <c r="B171" s="26"/>
      <c r="C171" s="26"/>
      <c r="D171" s="63"/>
      <c r="E171" s="26"/>
      <c r="F171" s="75"/>
      <c r="G171" s="66"/>
      <c r="H171" s="66"/>
      <c r="I171" s="58"/>
      <c r="J171" s="27"/>
      <c r="K171" s="27"/>
      <c r="AA171" s="12">
        <f t="shared" si="34"/>
        <v>170</v>
      </c>
      <c r="AB171" s="15">
        <f t="shared" si="36"/>
        <v>0</v>
      </c>
      <c r="AD171" s="15">
        <f t="shared" si="37"/>
        <v>0</v>
      </c>
      <c r="AF171" s="15">
        <f t="shared" si="38"/>
        <v>0</v>
      </c>
      <c r="AH171" s="15">
        <f t="shared" si="39"/>
        <v>0</v>
      </c>
      <c r="AJ171" s="15">
        <f t="shared" si="40"/>
        <v>0</v>
      </c>
      <c r="AL171" s="15">
        <f t="shared" si="41"/>
        <v>0</v>
      </c>
      <c r="AN171" s="15">
        <f t="shared" si="42"/>
        <v>0</v>
      </c>
      <c r="AP171" s="15">
        <f t="shared" si="43"/>
        <v>0</v>
      </c>
      <c r="AR171" s="15">
        <f t="shared" si="44"/>
        <v>0</v>
      </c>
      <c r="AT171" s="15">
        <f t="shared" si="45"/>
        <v>0</v>
      </c>
    </row>
    <row r="172" spans="1:46" ht="15.75">
      <c r="A172" s="12">
        <f t="shared" si="35"/>
        <v>169</v>
      </c>
      <c r="B172" s="26"/>
      <c r="C172" s="26"/>
      <c r="D172" s="63"/>
      <c r="E172" s="26"/>
      <c r="F172" s="26"/>
      <c r="G172" s="76"/>
      <c r="H172" s="76"/>
      <c r="I172" s="58"/>
      <c r="J172" s="27"/>
      <c r="K172" s="27"/>
      <c r="AA172" s="12">
        <f t="shared" si="34"/>
        <v>171</v>
      </c>
      <c r="AB172" s="15">
        <f t="shared" si="36"/>
        <v>0</v>
      </c>
      <c r="AD172" s="15">
        <f t="shared" si="37"/>
        <v>0</v>
      </c>
      <c r="AF172" s="15">
        <f t="shared" si="38"/>
        <v>0</v>
      </c>
      <c r="AH172" s="15">
        <f t="shared" si="39"/>
        <v>0</v>
      </c>
      <c r="AJ172" s="15">
        <f t="shared" si="40"/>
        <v>0</v>
      </c>
      <c r="AL172" s="15">
        <f t="shared" si="41"/>
        <v>0</v>
      </c>
      <c r="AN172" s="15">
        <f t="shared" si="42"/>
        <v>0</v>
      </c>
      <c r="AP172" s="15">
        <f t="shared" si="43"/>
        <v>0</v>
      </c>
      <c r="AR172" s="15">
        <f t="shared" si="44"/>
        <v>0</v>
      </c>
      <c r="AT172" s="15">
        <f t="shared" si="45"/>
        <v>0</v>
      </c>
    </row>
    <row r="173" spans="1:46" ht="15.75">
      <c r="A173" s="12">
        <f t="shared" si="35"/>
        <v>170</v>
      </c>
      <c r="B173" s="26"/>
      <c r="C173" s="26"/>
      <c r="D173" s="63"/>
      <c r="E173" s="26"/>
      <c r="F173" s="75"/>
      <c r="G173" s="76"/>
      <c r="H173" s="76"/>
      <c r="I173" s="58"/>
      <c r="J173" s="27"/>
      <c r="K173" s="27"/>
      <c r="AA173" s="12">
        <f t="shared" si="34"/>
        <v>172</v>
      </c>
      <c r="AB173" s="15">
        <f t="shared" si="36"/>
        <v>0</v>
      </c>
      <c r="AD173" s="15">
        <f t="shared" si="37"/>
        <v>0</v>
      </c>
      <c r="AF173" s="15">
        <f t="shared" si="38"/>
        <v>0</v>
      </c>
      <c r="AH173" s="15">
        <f t="shared" si="39"/>
        <v>0</v>
      </c>
      <c r="AJ173" s="15">
        <f t="shared" si="40"/>
        <v>0</v>
      </c>
      <c r="AL173" s="15">
        <f t="shared" si="41"/>
        <v>0</v>
      </c>
      <c r="AN173" s="15">
        <f t="shared" si="42"/>
        <v>0</v>
      </c>
      <c r="AP173" s="15">
        <f t="shared" si="43"/>
        <v>0</v>
      </c>
      <c r="AR173" s="15">
        <f t="shared" si="44"/>
        <v>0</v>
      </c>
      <c r="AT173" s="15">
        <f t="shared" si="45"/>
        <v>0</v>
      </c>
    </row>
    <row r="174" spans="1:46" ht="15.75">
      <c r="A174" s="12">
        <f t="shared" si="35"/>
        <v>171</v>
      </c>
      <c r="B174" s="26"/>
      <c r="C174" s="26"/>
      <c r="D174" s="63"/>
      <c r="E174" s="26"/>
      <c r="F174" s="75"/>
      <c r="G174" s="76"/>
      <c r="H174" s="76"/>
      <c r="I174" s="58"/>
      <c r="J174" s="27"/>
      <c r="K174" s="27"/>
      <c r="AA174" s="12">
        <f t="shared" si="34"/>
        <v>173</v>
      </c>
      <c r="AB174" s="15">
        <f t="shared" si="36"/>
        <v>0</v>
      </c>
      <c r="AD174" s="15">
        <f t="shared" si="37"/>
        <v>0</v>
      </c>
      <c r="AF174" s="15">
        <f t="shared" si="38"/>
        <v>0</v>
      </c>
      <c r="AH174" s="15">
        <f t="shared" si="39"/>
        <v>0</v>
      </c>
      <c r="AJ174" s="15">
        <f t="shared" si="40"/>
        <v>0</v>
      </c>
      <c r="AL174" s="15">
        <f t="shared" si="41"/>
        <v>0</v>
      </c>
      <c r="AN174" s="15">
        <f t="shared" si="42"/>
        <v>0</v>
      </c>
      <c r="AP174" s="15">
        <f t="shared" si="43"/>
        <v>0</v>
      </c>
      <c r="AR174" s="15">
        <f t="shared" si="44"/>
        <v>0</v>
      </c>
      <c r="AT174" s="15">
        <f t="shared" si="45"/>
        <v>0</v>
      </c>
    </row>
    <row r="175" spans="1:46" ht="15.75">
      <c r="A175" s="12">
        <f t="shared" si="35"/>
        <v>172</v>
      </c>
      <c r="B175" s="26"/>
      <c r="C175" s="26"/>
      <c r="D175" s="63"/>
      <c r="E175" s="26"/>
      <c r="F175" s="26"/>
      <c r="G175" s="66"/>
      <c r="H175" s="66"/>
      <c r="I175" s="57"/>
      <c r="K175" s="27"/>
      <c r="AA175" s="12">
        <f t="shared" si="34"/>
        <v>174</v>
      </c>
      <c r="AB175" s="15">
        <f t="shared" si="36"/>
        <v>0</v>
      </c>
      <c r="AD175" s="15">
        <f t="shared" si="37"/>
        <v>0</v>
      </c>
      <c r="AF175" s="15">
        <f t="shared" si="38"/>
        <v>0</v>
      </c>
      <c r="AH175" s="15">
        <f t="shared" si="39"/>
        <v>0</v>
      </c>
      <c r="AJ175" s="15">
        <f t="shared" si="40"/>
        <v>0</v>
      </c>
      <c r="AL175" s="15">
        <f t="shared" si="41"/>
        <v>0</v>
      </c>
      <c r="AN175" s="15">
        <f t="shared" si="42"/>
        <v>0</v>
      </c>
      <c r="AP175" s="15">
        <f t="shared" si="43"/>
        <v>0</v>
      </c>
      <c r="AR175" s="15">
        <f t="shared" si="44"/>
        <v>0</v>
      </c>
      <c r="AT175" s="15">
        <f t="shared" si="45"/>
        <v>0</v>
      </c>
    </row>
    <row r="176" spans="1:46" ht="15.75">
      <c r="A176" s="12">
        <f t="shared" si="35"/>
        <v>173</v>
      </c>
      <c r="B176" s="26"/>
      <c r="C176" s="26"/>
      <c r="D176" s="63"/>
      <c r="E176" s="26"/>
      <c r="F176" s="26"/>
      <c r="G176" s="66"/>
      <c r="H176" s="66"/>
      <c r="I176" s="57"/>
      <c r="K176" s="27"/>
      <c r="AA176" s="12">
        <f t="shared" si="34"/>
        <v>175</v>
      </c>
      <c r="AB176" s="15">
        <f t="shared" si="36"/>
        <v>0</v>
      </c>
      <c r="AD176" s="15">
        <f t="shared" si="37"/>
        <v>0</v>
      </c>
      <c r="AF176" s="15">
        <f t="shared" si="38"/>
        <v>0</v>
      </c>
      <c r="AH176" s="15">
        <f t="shared" si="39"/>
        <v>0</v>
      </c>
      <c r="AJ176" s="15">
        <f t="shared" si="40"/>
        <v>0</v>
      </c>
      <c r="AL176" s="15">
        <f t="shared" si="41"/>
        <v>0</v>
      </c>
      <c r="AN176" s="15">
        <f t="shared" si="42"/>
        <v>0</v>
      </c>
      <c r="AP176" s="15">
        <f t="shared" si="43"/>
        <v>0</v>
      </c>
      <c r="AR176" s="15">
        <f t="shared" si="44"/>
        <v>0</v>
      </c>
      <c r="AT176" s="15">
        <f t="shared" si="45"/>
        <v>0</v>
      </c>
    </row>
    <row r="177" spans="1:46" ht="15.75">
      <c r="A177" s="12">
        <f t="shared" si="35"/>
        <v>174</v>
      </c>
      <c r="B177" s="26"/>
      <c r="C177" s="26"/>
      <c r="D177" s="63"/>
      <c r="E177" s="26"/>
      <c r="F177" s="26"/>
      <c r="G177" s="66"/>
      <c r="H177" s="66"/>
      <c r="I177" s="57"/>
      <c r="K177" s="27"/>
      <c r="AA177" s="12">
        <f t="shared" si="34"/>
        <v>176</v>
      </c>
      <c r="AB177" s="15">
        <f t="shared" si="36"/>
        <v>0</v>
      </c>
      <c r="AD177" s="15">
        <f t="shared" si="37"/>
        <v>0</v>
      </c>
      <c r="AF177" s="15">
        <f t="shared" si="38"/>
        <v>0</v>
      </c>
      <c r="AH177" s="15">
        <f t="shared" si="39"/>
        <v>0</v>
      </c>
      <c r="AJ177" s="15">
        <f t="shared" si="40"/>
        <v>0</v>
      </c>
      <c r="AL177" s="15">
        <f t="shared" si="41"/>
        <v>0</v>
      </c>
      <c r="AN177" s="15">
        <f t="shared" si="42"/>
        <v>0</v>
      </c>
      <c r="AP177" s="15">
        <f t="shared" si="43"/>
        <v>0</v>
      </c>
      <c r="AR177" s="15">
        <f t="shared" si="44"/>
        <v>0</v>
      </c>
      <c r="AT177" s="15">
        <f t="shared" si="45"/>
        <v>0</v>
      </c>
    </row>
    <row r="178" spans="1:46" ht="15.75">
      <c r="A178" s="12">
        <f t="shared" si="35"/>
        <v>175</v>
      </c>
      <c r="B178" s="26"/>
      <c r="C178" s="26"/>
      <c r="D178" s="63"/>
      <c r="E178" s="26"/>
      <c r="F178" s="26"/>
      <c r="G178" s="66"/>
      <c r="H178" s="66"/>
      <c r="I178" s="57"/>
      <c r="K178" s="27"/>
      <c r="AA178" s="12">
        <f t="shared" si="34"/>
        <v>177</v>
      </c>
      <c r="AB178" s="15">
        <f t="shared" si="36"/>
        <v>0</v>
      </c>
      <c r="AD178" s="15">
        <f t="shared" si="37"/>
        <v>0</v>
      </c>
      <c r="AF178" s="15">
        <f t="shared" si="38"/>
        <v>0</v>
      </c>
      <c r="AH178" s="15">
        <f t="shared" si="39"/>
        <v>0</v>
      </c>
      <c r="AJ178" s="15">
        <f t="shared" si="40"/>
        <v>0</v>
      </c>
      <c r="AL178" s="15">
        <f t="shared" si="41"/>
        <v>0</v>
      </c>
      <c r="AN178" s="15">
        <f t="shared" si="42"/>
        <v>0</v>
      </c>
      <c r="AP178" s="15">
        <f t="shared" si="43"/>
        <v>0</v>
      </c>
      <c r="AR178" s="15">
        <f t="shared" si="44"/>
        <v>0</v>
      </c>
      <c r="AT178" s="15">
        <f t="shared" si="45"/>
        <v>0</v>
      </c>
    </row>
    <row r="179" spans="1:46" ht="15.75">
      <c r="A179" s="12">
        <f t="shared" si="35"/>
        <v>176</v>
      </c>
      <c r="B179" s="26"/>
      <c r="C179" s="26"/>
      <c r="D179" s="63"/>
      <c r="E179" s="26"/>
      <c r="F179" s="26"/>
      <c r="G179" s="66"/>
      <c r="H179" s="66"/>
      <c r="I179" s="57"/>
      <c r="K179" s="27"/>
      <c r="AA179" s="12">
        <f t="shared" si="34"/>
        <v>178</v>
      </c>
      <c r="AB179" s="15">
        <f t="shared" si="36"/>
        <v>0</v>
      </c>
      <c r="AD179" s="15">
        <f t="shared" si="37"/>
        <v>0</v>
      </c>
      <c r="AF179" s="15">
        <f t="shared" si="38"/>
        <v>0</v>
      </c>
      <c r="AH179" s="15">
        <f t="shared" si="39"/>
        <v>0</v>
      </c>
      <c r="AJ179" s="15">
        <f t="shared" si="40"/>
        <v>0</v>
      </c>
      <c r="AL179" s="15">
        <f t="shared" si="41"/>
        <v>0</v>
      </c>
      <c r="AN179" s="15">
        <f t="shared" si="42"/>
        <v>0</v>
      </c>
      <c r="AP179" s="15">
        <f t="shared" si="43"/>
        <v>0</v>
      </c>
      <c r="AR179" s="15">
        <f t="shared" si="44"/>
        <v>0</v>
      </c>
      <c r="AT179" s="15">
        <f t="shared" si="45"/>
        <v>0</v>
      </c>
    </row>
    <row r="180" spans="1:46" ht="15.75">
      <c r="A180" s="12">
        <f t="shared" si="35"/>
        <v>177</v>
      </c>
      <c r="B180" s="26"/>
      <c r="C180" s="26"/>
      <c r="D180" s="63"/>
      <c r="E180" s="26"/>
      <c r="F180" s="26"/>
      <c r="G180" s="66"/>
      <c r="H180" s="66"/>
      <c r="I180" s="57"/>
      <c r="K180" s="27"/>
      <c r="AA180" s="12">
        <f t="shared" si="34"/>
        <v>179</v>
      </c>
      <c r="AB180" s="15">
        <f t="shared" si="36"/>
        <v>0</v>
      </c>
      <c r="AD180" s="15">
        <f t="shared" si="37"/>
        <v>0</v>
      </c>
      <c r="AF180" s="15">
        <f t="shared" si="38"/>
        <v>0</v>
      </c>
      <c r="AH180" s="15">
        <f t="shared" si="39"/>
        <v>0</v>
      </c>
      <c r="AJ180" s="15">
        <f t="shared" si="40"/>
        <v>0</v>
      </c>
      <c r="AL180" s="15">
        <f t="shared" si="41"/>
        <v>0</v>
      </c>
      <c r="AN180" s="15">
        <f t="shared" si="42"/>
        <v>0</v>
      </c>
      <c r="AP180" s="15">
        <f t="shared" si="43"/>
        <v>0</v>
      </c>
      <c r="AR180" s="15">
        <f t="shared" si="44"/>
        <v>0</v>
      </c>
      <c r="AT180" s="15">
        <f t="shared" si="45"/>
        <v>0</v>
      </c>
    </row>
    <row r="181" spans="1:46" ht="15.75">
      <c r="A181" s="12">
        <f t="shared" si="35"/>
        <v>178</v>
      </c>
      <c r="B181" s="26"/>
      <c r="C181" s="26"/>
      <c r="D181" s="63"/>
      <c r="E181" s="26"/>
      <c r="F181" s="75"/>
      <c r="G181" s="76"/>
      <c r="H181" s="76"/>
      <c r="I181" s="58"/>
      <c r="J181" s="27"/>
      <c r="K181" s="27"/>
      <c r="AA181" s="12">
        <f t="shared" si="34"/>
        <v>180</v>
      </c>
      <c r="AB181" s="15">
        <f t="shared" si="36"/>
        <v>0</v>
      </c>
      <c r="AD181" s="15">
        <f t="shared" si="37"/>
        <v>0</v>
      </c>
      <c r="AF181" s="15">
        <f t="shared" si="38"/>
        <v>0</v>
      </c>
      <c r="AH181" s="15">
        <f t="shared" si="39"/>
        <v>0</v>
      </c>
      <c r="AJ181" s="15">
        <f t="shared" si="40"/>
        <v>0</v>
      </c>
      <c r="AL181" s="15">
        <f t="shared" si="41"/>
        <v>0</v>
      </c>
      <c r="AN181" s="15">
        <f t="shared" si="42"/>
        <v>0</v>
      </c>
      <c r="AP181" s="15">
        <f t="shared" si="43"/>
        <v>0</v>
      </c>
      <c r="AR181" s="15">
        <f t="shared" si="44"/>
        <v>0</v>
      </c>
      <c r="AT181" s="15">
        <f t="shared" si="45"/>
        <v>0</v>
      </c>
    </row>
    <row r="182" spans="1:46" ht="15.75">
      <c r="A182" s="12">
        <f t="shared" si="35"/>
        <v>179</v>
      </c>
      <c r="B182" s="26"/>
      <c r="C182" s="26"/>
      <c r="D182" s="63"/>
      <c r="E182" s="26"/>
      <c r="F182" s="75"/>
      <c r="G182" s="76"/>
      <c r="H182" s="76"/>
      <c r="I182" s="58"/>
      <c r="J182" s="27"/>
      <c r="K182" s="27"/>
      <c r="AA182" s="12">
        <f t="shared" si="34"/>
        <v>181</v>
      </c>
      <c r="AB182" s="15">
        <f t="shared" si="36"/>
        <v>0</v>
      </c>
      <c r="AD182" s="15">
        <f t="shared" si="37"/>
        <v>0</v>
      </c>
      <c r="AF182" s="15">
        <f t="shared" si="38"/>
        <v>0</v>
      </c>
      <c r="AH182" s="15">
        <f t="shared" si="39"/>
        <v>0</v>
      </c>
      <c r="AJ182" s="15">
        <f t="shared" si="40"/>
        <v>0</v>
      </c>
      <c r="AL182" s="15">
        <f t="shared" si="41"/>
        <v>0</v>
      </c>
      <c r="AN182" s="15">
        <f t="shared" si="42"/>
        <v>0</v>
      </c>
      <c r="AP182" s="15">
        <f t="shared" si="43"/>
        <v>0</v>
      </c>
      <c r="AR182" s="15">
        <f t="shared" si="44"/>
        <v>0</v>
      </c>
      <c r="AT182" s="15">
        <f t="shared" si="45"/>
        <v>0</v>
      </c>
    </row>
    <row r="183" spans="1:46" ht="15.75">
      <c r="A183" s="12">
        <f t="shared" si="35"/>
        <v>180</v>
      </c>
      <c r="B183" s="26"/>
      <c r="C183" s="26"/>
      <c r="D183" s="63"/>
      <c r="E183" s="26"/>
      <c r="F183" s="75"/>
      <c r="G183" s="76"/>
      <c r="H183" s="76"/>
      <c r="I183" s="58"/>
      <c r="J183" s="27"/>
      <c r="K183" s="27"/>
      <c r="AA183" s="12">
        <f t="shared" si="34"/>
        <v>182</v>
      </c>
      <c r="AB183" s="15">
        <f t="shared" si="36"/>
        <v>0</v>
      </c>
      <c r="AD183" s="15">
        <f t="shared" si="37"/>
        <v>0</v>
      </c>
      <c r="AF183" s="15">
        <f t="shared" si="38"/>
        <v>0</v>
      </c>
      <c r="AH183" s="15">
        <f t="shared" si="39"/>
        <v>0</v>
      </c>
      <c r="AJ183" s="15">
        <f t="shared" si="40"/>
        <v>0</v>
      </c>
      <c r="AL183" s="15">
        <f t="shared" si="41"/>
        <v>0</v>
      </c>
      <c r="AN183" s="15">
        <f t="shared" si="42"/>
        <v>0</v>
      </c>
      <c r="AP183" s="15">
        <f t="shared" si="43"/>
        <v>0</v>
      </c>
      <c r="AR183" s="15">
        <f t="shared" si="44"/>
        <v>0</v>
      </c>
      <c r="AT183" s="15">
        <f t="shared" si="45"/>
        <v>0</v>
      </c>
    </row>
    <row r="184" spans="1:46" ht="15.75">
      <c r="A184" s="12">
        <f t="shared" si="35"/>
        <v>181</v>
      </c>
      <c r="B184" s="26"/>
      <c r="C184" s="26"/>
      <c r="D184" s="63"/>
      <c r="E184" s="26"/>
      <c r="F184" s="75"/>
      <c r="G184" s="66"/>
      <c r="H184" s="66"/>
      <c r="I184" s="58"/>
      <c r="J184" s="27"/>
      <c r="K184" s="27"/>
      <c r="AA184" s="12">
        <f t="shared" si="34"/>
        <v>183</v>
      </c>
      <c r="AB184" s="15">
        <f t="shared" si="36"/>
        <v>0</v>
      </c>
      <c r="AD184" s="15">
        <f t="shared" si="37"/>
        <v>0</v>
      </c>
      <c r="AF184" s="15">
        <f t="shared" si="38"/>
        <v>0</v>
      </c>
      <c r="AH184" s="15">
        <f t="shared" si="39"/>
        <v>0</v>
      </c>
      <c r="AJ184" s="15">
        <f t="shared" si="40"/>
        <v>0</v>
      </c>
      <c r="AL184" s="15">
        <f t="shared" si="41"/>
        <v>0</v>
      </c>
      <c r="AN184" s="15">
        <f t="shared" si="42"/>
        <v>0</v>
      </c>
      <c r="AP184" s="15">
        <f t="shared" si="43"/>
        <v>0</v>
      </c>
      <c r="AR184" s="15">
        <f t="shared" si="44"/>
        <v>0</v>
      </c>
      <c r="AT184" s="15">
        <f t="shared" si="45"/>
        <v>0</v>
      </c>
    </row>
    <row r="185" spans="1:46" ht="15.75">
      <c r="A185" s="12">
        <f t="shared" si="35"/>
        <v>182</v>
      </c>
      <c r="B185" s="26"/>
      <c r="C185" s="26"/>
      <c r="D185" s="63"/>
      <c r="E185" s="26"/>
      <c r="F185" s="75"/>
      <c r="G185" s="76"/>
      <c r="H185" s="76"/>
      <c r="I185" s="58"/>
      <c r="J185" s="27"/>
      <c r="K185" s="27"/>
      <c r="AA185" s="12">
        <f t="shared" si="34"/>
        <v>184</v>
      </c>
      <c r="AB185" s="15">
        <f t="shared" si="36"/>
        <v>0</v>
      </c>
      <c r="AD185" s="15">
        <f t="shared" si="37"/>
        <v>0</v>
      </c>
      <c r="AF185" s="15">
        <f t="shared" si="38"/>
        <v>0</v>
      </c>
      <c r="AH185" s="15">
        <f t="shared" si="39"/>
        <v>0</v>
      </c>
      <c r="AJ185" s="15">
        <f t="shared" si="40"/>
        <v>0</v>
      </c>
      <c r="AL185" s="15">
        <f t="shared" si="41"/>
        <v>0</v>
      </c>
      <c r="AN185" s="15">
        <f t="shared" si="42"/>
        <v>0</v>
      </c>
      <c r="AP185" s="15">
        <f t="shared" si="43"/>
        <v>0</v>
      </c>
      <c r="AR185" s="15">
        <f t="shared" si="44"/>
        <v>0</v>
      </c>
      <c r="AT185" s="15">
        <f t="shared" si="45"/>
        <v>0</v>
      </c>
    </row>
    <row r="186" spans="1:46" ht="15.75">
      <c r="A186" s="12">
        <f t="shared" si="35"/>
        <v>183</v>
      </c>
      <c r="B186" s="26"/>
      <c r="C186" s="26"/>
      <c r="D186" s="63"/>
      <c r="E186" s="26"/>
      <c r="F186" s="26"/>
      <c r="G186" s="66"/>
      <c r="H186" s="66"/>
      <c r="I186" s="57"/>
      <c r="K186" s="27"/>
      <c r="AA186" s="12">
        <f t="shared" si="34"/>
        <v>185</v>
      </c>
      <c r="AB186" s="15">
        <f t="shared" si="36"/>
        <v>0</v>
      </c>
      <c r="AD186" s="15">
        <f t="shared" si="37"/>
        <v>0</v>
      </c>
      <c r="AF186" s="15">
        <f t="shared" si="38"/>
        <v>0</v>
      </c>
      <c r="AH186" s="15">
        <f t="shared" si="39"/>
        <v>0</v>
      </c>
      <c r="AJ186" s="15">
        <f t="shared" si="40"/>
        <v>0</v>
      </c>
      <c r="AL186" s="15">
        <f t="shared" si="41"/>
        <v>0</v>
      </c>
      <c r="AN186" s="15">
        <f t="shared" si="42"/>
        <v>0</v>
      </c>
      <c r="AP186" s="15">
        <f t="shared" si="43"/>
        <v>0</v>
      </c>
      <c r="AR186" s="15">
        <f t="shared" si="44"/>
        <v>0</v>
      </c>
      <c r="AT186" s="15">
        <f t="shared" si="45"/>
        <v>0</v>
      </c>
    </row>
    <row r="187" spans="1:46" ht="15.75">
      <c r="A187" s="12">
        <f t="shared" si="35"/>
        <v>184</v>
      </c>
      <c r="B187" s="26"/>
      <c r="C187" s="26"/>
      <c r="D187" s="63"/>
      <c r="E187" s="26"/>
      <c r="F187" s="75"/>
      <c r="G187" s="76"/>
      <c r="H187" s="76"/>
      <c r="I187" s="58"/>
      <c r="J187" s="27"/>
      <c r="K187" s="27"/>
      <c r="AA187" s="12">
        <f t="shared" si="34"/>
        <v>186</v>
      </c>
      <c r="AB187" s="15">
        <f t="shared" si="36"/>
        <v>0</v>
      </c>
      <c r="AD187" s="15">
        <f t="shared" si="37"/>
        <v>0</v>
      </c>
      <c r="AF187" s="15">
        <f t="shared" si="38"/>
        <v>0</v>
      </c>
      <c r="AH187" s="15">
        <f t="shared" si="39"/>
        <v>0</v>
      </c>
      <c r="AJ187" s="15">
        <f t="shared" si="40"/>
        <v>0</v>
      </c>
      <c r="AL187" s="15">
        <f t="shared" si="41"/>
        <v>0</v>
      </c>
      <c r="AN187" s="15">
        <f t="shared" si="42"/>
        <v>0</v>
      </c>
      <c r="AP187" s="15">
        <f t="shared" si="43"/>
        <v>0</v>
      </c>
      <c r="AR187" s="15">
        <f t="shared" si="44"/>
        <v>0</v>
      </c>
      <c r="AT187" s="15">
        <f t="shared" si="45"/>
        <v>0</v>
      </c>
    </row>
    <row r="188" spans="1:46" ht="15.75">
      <c r="A188" s="12">
        <f t="shared" si="35"/>
        <v>185</v>
      </c>
      <c r="B188" s="26"/>
      <c r="C188" s="26"/>
      <c r="D188" s="63"/>
      <c r="E188" s="26"/>
      <c r="F188" s="75"/>
      <c r="G188" s="76"/>
      <c r="H188" s="76"/>
      <c r="I188" s="58"/>
      <c r="J188" s="27"/>
      <c r="K188" s="27"/>
      <c r="AA188" s="12">
        <f t="shared" si="34"/>
        <v>187</v>
      </c>
      <c r="AB188" s="15">
        <f t="shared" si="36"/>
        <v>0</v>
      </c>
      <c r="AD188" s="15">
        <f t="shared" si="37"/>
        <v>0</v>
      </c>
      <c r="AF188" s="15">
        <f t="shared" si="38"/>
        <v>0</v>
      </c>
      <c r="AH188" s="15">
        <f t="shared" si="39"/>
        <v>0</v>
      </c>
      <c r="AJ188" s="15">
        <f t="shared" si="40"/>
        <v>0</v>
      </c>
      <c r="AL188" s="15">
        <f t="shared" si="41"/>
        <v>0</v>
      </c>
      <c r="AN188" s="15">
        <f t="shared" si="42"/>
        <v>0</v>
      </c>
      <c r="AP188" s="15">
        <f t="shared" si="43"/>
        <v>0</v>
      </c>
      <c r="AR188" s="15">
        <f t="shared" si="44"/>
        <v>0</v>
      </c>
      <c r="AT188" s="15">
        <f t="shared" si="45"/>
        <v>0</v>
      </c>
    </row>
    <row r="189" spans="1:46" ht="15.75">
      <c r="A189" s="12">
        <f t="shared" si="35"/>
        <v>186</v>
      </c>
      <c r="B189" s="26"/>
      <c r="C189" s="26"/>
      <c r="D189" s="63"/>
      <c r="E189" s="26"/>
      <c r="F189" s="75"/>
      <c r="G189" s="76"/>
      <c r="H189" s="76"/>
      <c r="I189" s="58"/>
      <c r="J189" s="27"/>
      <c r="K189" s="27"/>
      <c r="AA189" s="12">
        <f t="shared" si="34"/>
        <v>188</v>
      </c>
      <c r="AB189" s="15">
        <f t="shared" si="36"/>
        <v>0</v>
      </c>
      <c r="AD189" s="15">
        <f t="shared" si="37"/>
        <v>0</v>
      </c>
      <c r="AF189" s="15">
        <f t="shared" si="38"/>
        <v>0</v>
      </c>
      <c r="AH189" s="15">
        <f t="shared" si="39"/>
        <v>0</v>
      </c>
      <c r="AJ189" s="15">
        <f t="shared" si="40"/>
        <v>0</v>
      </c>
      <c r="AL189" s="15">
        <f t="shared" si="41"/>
        <v>0</v>
      </c>
      <c r="AN189" s="15">
        <f t="shared" si="42"/>
        <v>0</v>
      </c>
      <c r="AP189" s="15">
        <f t="shared" si="43"/>
        <v>0</v>
      </c>
      <c r="AR189" s="15">
        <f t="shared" si="44"/>
        <v>0</v>
      </c>
      <c r="AT189" s="15">
        <f t="shared" si="45"/>
        <v>0</v>
      </c>
    </row>
    <row r="190" spans="1:46" ht="15.75">
      <c r="A190" s="12">
        <f t="shared" si="35"/>
        <v>187</v>
      </c>
      <c r="B190" s="26"/>
      <c r="C190" s="26"/>
      <c r="D190" s="63"/>
      <c r="E190" s="26"/>
      <c r="F190" s="75"/>
      <c r="G190" s="76"/>
      <c r="H190" s="76"/>
      <c r="I190" s="58"/>
      <c r="J190" s="27"/>
      <c r="K190" s="27"/>
      <c r="AA190" s="12">
        <f t="shared" si="34"/>
        <v>189</v>
      </c>
      <c r="AB190" s="15">
        <f t="shared" si="36"/>
        <v>0</v>
      </c>
      <c r="AD190" s="15">
        <f t="shared" si="37"/>
        <v>0</v>
      </c>
      <c r="AF190" s="15">
        <f t="shared" si="38"/>
        <v>0</v>
      </c>
      <c r="AH190" s="15">
        <f t="shared" si="39"/>
        <v>0</v>
      </c>
      <c r="AJ190" s="15">
        <f t="shared" si="40"/>
        <v>0</v>
      </c>
      <c r="AL190" s="15">
        <f t="shared" si="41"/>
        <v>0</v>
      </c>
      <c r="AN190" s="15">
        <f t="shared" si="42"/>
        <v>0</v>
      </c>
      <c r="AP190" s="15">
        <f t="shared" si="43"/>
        <v>0</v>
      </c>
      <c r="AR190" s="15">
        <f t="shared" si="44"/>
        <v>0</v>
      </c>
      <c r="AT190" s="15">
        <f t="shared" si="45"/>
        <v>0</v>
      </c>
    </row>
    <row r="191" spans="1:46" ht="15.75">
      <c r="A191" s="12">
        <f t="shared" si="35"/>
        <v>188</v>
      </c>
      <c r="B191" s="26"/>
      <c r="C191" s="26"/>
      <c r="D191" s="63"/>
      <c r="E191" s="26"/>
      <c r="F191" s="75"/>
      <c r="G191" s="76"/>
      <c r="H191" s="76"/>
      <c r="I191" s="58"/>
      <c r="J191" s="27"/>
      <c r="K191" s="27"/>
      <c r="AA191" s="12">
        <f t="shared" si="34"/>
        <v>190</v>
      </c>
      <c r="AB191" s="15">
        <f t="shared" si="36"/>
        <v>0</v>
      </c>
      <c r="AD191" s="15">
        <f t="shared" si="37"/>
        <v>0</v>
      </c>
      <c r="AF191" s="15">
        <f t="shared" si="38"/>
        <v>0</v>
      </c>
      <c r="AH191" s="15">
        <f t="shared" si="39"/>
        <v>0</v>
      </c>
      <c r="AJ191" s="15">
        <f t="shared" si="40"/>
        <v>0</v>
      </c>
      <c r="AL191" s="15">
        <f t="shared" si="41"/>
        <v>0</v>
      </c>
      <c r="AN191" s="15">
        <f t="shared" si="42"/>
        <v>0</v>
      </c>
      <c r="AP191" s="15">
        <f t="shared" si="43"/>
        <v>0</v>
      </c>
      <c r="AR191" s="15">
        <f t="shared" si="44"/>
        <v>0</v>
      </c>
      <c r="AT191" s="15">
        <f t="shared" si="45"/>
        <v>0</v>
      </c>
    </row>
    <row r="192" spans="1:46" ht="15.75">
      <c r="A192" s="12">
        <f t="shared" si="35"/>
        <v>189</v>
      </c>
      <c r="B192" s="26"/>
      <c r="C192" s="26"/>
      <c r="D192" s="63"/>
      <c r="E192" s="26"/>
      <c r="F192" s="75"/>
      <c r="G192" s="76"/>
      <c r="H192" s="76"/>
      <c r="I192" s="58"/>
      <c r="J192" s="27"/>
      <c r="K192" s="27"/>
      <c r="AA192" s="12">
        <f t="shared" si="34"/>
        <v>191</v>
      </c>
      <c r="AB192" s="15">
        <f t="shared" si="36"/>
        <v>0</v>
      </c>
      <c r="AD192" s="15">
        <f t="shared" si="37"/>
        <v>0</v>
      </c>
      <c r="AF192" s="15">
        <f t="shared" si="38"/>
        <v>0</v>
      </c>
      <c r="AH192" s="15">
        <f t="shared" si="39"/>
        <v>0</v>
      </c>
      <c r="AJ192" s="15">
        <f t="shared" si="40"/>
        <v>0</v>
      </c>
      <c r="AL192" s="15">
        <f t="shared" si="41"/>
        <v>0</v>
      </c>
      <c r="AN192" s="15">
        <f t="shared" si="42"/>
        <v>0</v>
      </c>
      <c r="AP192" s="15">
        <f t="shared" si="43"/>
        <v>0</v>
      </c>
      <c r="AR192" s="15">
        <f t="shared" si="44"/>
        <v>0</v>
      </c>
      <c r="AT192" s="15">
        <f t="shared" si="45"/>
        <v>0</v>
      </c>
    </row>
    <row r="193" spans="1:46" ht="15.75">
      <c r="A193" s="12">
        <f t="shared" si="35"/>
        <v>190</v>
      </c>
      <c r="B193" s="26"/>
      <c r="C193" s="26"/>
      <c r="D193" s="63"/>
      <c r="E193" s="26"/>
      <c r="F193" s="75"/>
      <c r="G193" s="76"/>
      <c r="H193" s="76"/>
      <c r="I193" s="58"/>
      <c r="J193" s="27"/>
      <c r="K193" s="27"/>
      <c r="AA193" s="12">
        <f t="shared" si="34"/>
        <v>192</v>
      </c>
      <c r="AB193" s="15">
        <f t="shared" si="36"/>
        <v>0</v>
      </c>
      <c r="AD193" s="15">
        <f t="shared" si="37"/>
        <v>0</v>
      </c>
      <c r="AF193" s="15">
        <f t="shared" si="38"/>
        <v>0</v>
      </c>
      <c r="AH193" s="15">
        <f t="shared" si="39"/>
        <v>0</v>
      </c>
      <c r="AJ193" s="15">
        <f t="shared" si="40"/>
        <v>0</v>
      </c>
      <c r="AL193" s="15">
        <f t="shared" si="41"/>
        <v>0</v>
      </c>
      <c r="AN193" s="15">
        <f t="shared" si="42"/>
        <v>0</v>
      </c>
      <c r="AP193" s="15">
        <f t="shared" si="43"/>
        <v>0</v>
      </c>
      <c r="AR193" s="15">
        <f t="shared" si="44"/>
        <v>0</v>
      </c>
      <c r="AT193" s="15">
        <f t="shared" si="45"/>
        <v>0</v>
      </c>
    </row>
    <row r="194" spans="1:46" ht="15.75">
      <c r="A194" s="12">
        <f t="shared" si="35"/>
        <v>191</v>
      </c>
      <c r="B194" s="26"/>
      <c r="C194" s="26"/>
      <c r="D194" s="63"/>
      <c r="E194" s="26"/>
      <c r="F194" s="75"/>
      <c r="G194" s="76"/>
      <c r="H194" s="76"/>
      <c r="I194" s="58"/>
      <c r="J194" s="27"/>
      <c r="K194" s="27"/>
      <c r="AA194" s="12">
        <f t="shared" si="34"/>
        <v>193</v>
      </c>
      <c r="AB194" s="15">
        <f t="shared" si="36"/>
        <v>0</v>
      </c>
      <c r="AD194" s="15">
        <f t="shared" si="37"/>
        <v>0</v>
      </c>
      <c r="AF194" s="15">
        <f t="shared" si="38"/>
        <v>0</v>
      </c>
      <c r="AH194" s="15">
        <f t="shared" si="39"/>
        <v>0</v>
      </c>
      <c r="AJ194" s="15">
        <f t="shared" si="40"/>
        <v>0</v>
      </c>
      <c r="AL194" s="15">
        <f t="shared" si="41"/>
        <v>0</v>
      </c>
      <c r="AN194" s="15">
        <f t="shared" si="42"/>
        <v>0</v>
      </c>
      <c r="AP194" s="15">
        <f t="shared" si="43"/>
        <v>0</v>
      </c>
      <c r="AR194" s="15">
        <f t="shared" si="44"/>
        <v>0</v>
      </c>
      <c r="AT194" s="15">
        <f t="shared" si="45"/>
        <v>0</v>
      </c>
    </row>
    <row r="195" spans="1:46" ht="15.75">
      <c r="A195" s="12">
        <f t="shared" si="35"/>
        <v>192</v>
      </c>
      <c r="B195" s="26"/>
      <c r="C195" s="26"/>
      <c r="D195" s="63"/>
      <c r="E195" s="26"/>
      <c r="F195" s="75"/>
      <c r="G195" s="76"/>
      <c r="H195" s="76"/>
      <c r="I195" s="58"/>
      <c r="J195" s="27"/>
      <c r="K195" s="27"/>
      <c r="AA195" s="12">
        <f t="shared" si="34"/>
        <v>194</v>
      </c>
      <c r="AB195" s="15">
        <f t="shared" si="36"/>
        <v>0</v>
      </c>
      <c r="AD195" s="15">
        <f t="shared" si="37"/>
        <v>0</v>
      </c>
      <c r="AF195" s="15">
        <f t="shared" si="38"/>
        <v>0</v>
      </c>
      <c r="AH195" s="15">
        <f t="shared" si="39"/>
        <v>0</v>
      </c>
      <c r="AJ195" s="15">
        <f t="shared" si="40"/>
        <v>0</v>
      </c>
      <c r="AL195" s="15">
        <f t="shared" si="41"/>
        <v>0</v>
      </c>
      <c r="AN195" s="15">
        <f t="shared" si="42"/>
        <v>0</v>
      </c>
      <c r="AP195" s="15">
        <f t="shared" si="43"/>
        <v>0</v>
      </c>
      <c r="AR195" s="15">
        <f t="shared" si="44"/>
        <v>0</v>
      </c>
      <c r="AT195" s="15">
        <f t="shared" si="45"/>
        <v>0</v>
      </c>
    </row>
    <row r="196" spans="1:46" ht="15.75">
      <c r="A196" s="12">
        <f t="shared" si="35"/>
        <v>193</v>
      </c>
      <c r="B196" s="26"/>
      <c r="C196" s="26"/>
      <c r="D196" s="63"/>
      <c r="E196" s="26"/>
      <c r="F196" s="26"/>
      <c r="G196" s="66"/>
      <c r="H196" s="66"/>
      <c r="I196" s="57"/>
      <c r="K196" s="27"/>
      <c r="AA196" s="12">
        <f t="shared" si="34"/>
        <v>195</v>
      </c>
      <c r="AB196" s="15">
        <f t="shared" si="36"/>
        <v>0</v>
      </c>
      <c r="AD196" s="15">
        <f t="shared" si="37"/>
        <v>0</v>
      </c>
      <c r="AF196" s="15">
        <f t="shared" si="38"/>
        <v>0</v>
      </c>
      <c r="AH196" s="15">
        <f t="shared" si="39"/>
        <v>0</v>
      </c>
      <c r="AJ196" s="15">
        <f t="shared" si="40"/>
        <v>0</v>
      </c>
      <c r="AL196" s="15">
        <f t="shared" si="41"/>
        <v>0</v>
      </c>
      <c r="AN196" s="15">
        <f t="shared" si="42"/>
        <v>0</v>
      </c>
      <c r="AP196" s="15">
        <f t="shared" si="43"/>
        <v>0</v>
      </c>
      <c r="AR196" s="15">
        <f t="shared" si="44"/>
        <v>0</v>
      </c>
      <c r="AT196" s="15">
        <f t="shared" si="45"/>
        <v>0</v>
      </c>
    </row>
    <row r="197" spans="1:46" ht="15.75">
      <c r="A197" s="12">
        <f t="shared" si="35"/>
        <v>194</v>
      </c>
      <c r="B197" s="26"/>
      <c r="C197" s="26"/>
      <c r="D197" s="63"/>
      <c r="E197" s="26"/>
      <c r="F197" s="75"/>
      <c r="G197" s="76"/>
      <c r="H197" s="76"/>
      <c r="I197" s="58"/>
      <c r="J197" s="27"/>
      <c r="K197" s="27"/>
      <c r="AA197" s="12">
        <f aca="true" t="shared" si="46" ref="AA197:AA202">+AA196+1</f>
        <v>196</v>
      </c>
      <c r="AB197" s="15">
        <f t="shared" si="36"/>
        <v>0</v>
      </c>
      <c r="AD197" s="15">
        <f t="shared" si="37"/>
        <v>0</v>
      </c>
      <c r="AF197" s="15">
        <f t="shared" si="38"/>
        <v>0</v>
      </c>
      <c r="AH197" s="15">
        <f t="shared" si="39"/>
        <v>0</v>
      </c>
      <c r="AJ197" s="15">
        <f t="shared" si="40"/>
        <v>0</v>
      </c>
      <c r="AL197" s="15">
        <f t="shared" si="41"/>
        <v>0</v>
      </c>
      <c r="AN197" s="15">
        <f t="shared" si="42"/>
        <v>0</v>
      </c>
      <c r="AP197" s="15">
        <f t="shared" si="43"/>
        <v>0</v>
      </c>
      <c r="AR197" s="15">
        <f t="shared" si="44"/>
        <v>0</v>
      </c>
      <c r="AT197" s="15">
        <f t="shared" si="45"/>
        <v>0</v>
      </c>
    </row>
    <row r="198" spans="1:46" ht="15.75">
      <c r="A198" s="12">
        <f t="shared" si="35"/>
        <v>195</v>
      </c>
      <c r="B198" s="26"/>
      <c r="C198" s="26"/>
      <c r="D198" s="63"/>
      <c r="E198" s="26"/>
      <c r="F198" s="75"/>
      <c r="G198" s="76"/>
      <c r="H198" s="76"/>
      <c r="I198" s="58"/>
      <c r="J198" s="27"/>
      <c r="K198" s="27"/>
      <c r="AA198" s="12">
        <f t="shared" si="46"/>
        <v>197</v>
      </c>
      <c r="AB198" s="15">
        <f t="shared" si="36"/>
        <v>0</v>
      </c>
      <c r="AD198" s="15">
        <f t="shared" si="37"/>
        <v>0</v>
      </c>
      <c r="AF198" s="15">
        <f t="shared" si="38"/>
        <v>0</v>
      </c>
      <c r="AH198" s="15">
        <f t="shared" si="39"/>
        <v>0</v>
      </c>
      <c r="AJ198" s="15">
        <f t="shared" si="40"/>
        <v>0</v>
      </c>
      <c r="AL198" s="15">
        <f t="shared" si="41"/>
        <v>0</v>
      </c>
      <c r="AN198" s="15">
        <f t="shared" si="42"/>
        <v>0</v>
      </c>
      <c r="AP198" s="15">
        <f t="shared" si="43"/>
        <v>0</v>
      </c>
      <c r="AR198" s="15">
        <f t="shared" si="44"/>
        <v>0</v>
      </c>
      <c r="AT198" s="15">
        <f t="shared" si="45"/>
        <v>0</v>
      </c>
    </row>
    <row r="199" spans="1:46" ht="15.75">
      <c r="A199" s="12">
        <f aca="true" t="shared" si="47" ref="A199:A204">+A198+1</f>
        <v>196</v>
      </c>
      <c r="B199" s="26"/>
      <c r="C199" s="26"/>
      <c r="D199" s="63"/>
      <c r="E199" s="26"/>
      <c r="F199" s="75"/>
      <c r="G199" s="76"/>
      <c r="H199" s="76"/>
      <c r="I199" s="58"/>
      <c r="J199" s="27"/>
      <c r="K199" s="27"/>
      <c r="AA199" s="12">
        <f t="shared" si="46"/>
        <v>198</v>
      </c>
      <c r="AB199" s="15">
        <f t="shared" si="36"/>
        <v>0</v>
      </c>
      <c r="AD199" s="15">
        <f t="shared" si="37"/>
        <v>0</v>
      </c>
      <c r="AF199" s="15">
        <f t="shared" si="38"/>
        <v>0</v>
      </c>
      <c r="AH199" s="15">
        <f t="shared" si="39"/>
        <v>0</v>
      </c>
      <c r="AJ199" s="15">
        <f t="shared" si="40"/>
        <v>0</v>
      </c>
      <c r="AL199" s="15">
        <f t="shared" si="41"/>
        <v>0</v>
      </c>
      <c r="AN199" s="15">
        <f t="shared" si="42"/>
        <v>0</v>
      </c>
      <c r="AP199" s="15">
        <f t="shared" si="43"/>
        <v>0</v>
      </c>
      <c r="AR199" s="15">
        <f t="shared" si="44"/>
        <v>0</v>
      </c>
      <c r="AT199" s="15">
        <f t="shared" si="45"/>
        <v>0</v>
      </c>
    </row>
    <row r="200" spans="1:46" ht="15.75">
      <c r="A200" s="12">
        <f t="shared" si="47"/>
        <v>197</v>
      </c>
      <c r="B200" s="26"/>
      <c r="C200" s="26"/>
      <c r="D200" s="63"/>
      <c r="E200" s="26"/>
      <c r="F200" s="75"/>
      <c r="G200" s="76"/>
      <c r="H200" s="76"/>
      <c r="I200" s="58"/>
      <c r="J200" s="27"/>
      <c r="K200" s="27"/>
      <c r="AA200" s="12">
        <f t="shared" si="46"/>
        <v>199</v>
      </c>
      <c r="AB200" s="15">
        <f t="shared" si="36"/>
        <v>0</v>
      </c>
      <c r="AD200" s="15">
        <f t="shared" si="37"/>
        <v>0</v>
      </c>
      <c r="AF200" s="15">
        <f t="shared" si="38"/>
        <v>0</v>
      </c>
      <c r="AH200" s="15">
        <f t="shared" si="39"/>
        <v>0</v>
      </c>
      <c r="AJ200" s="15">
        <f t="shared" si="40"/>
        <v>0</v>
      </c>
      <c r="AL200" s="15">
        <f t="shared" si="41"/>
        <v>0</v>
      </c>
      <c r="AN200" s="15">
        <f t="shared" si="42"/>
        <v>0</v>
      </c>
      <c r="AP200" s="15">
        <f t="shared" si="43"/>
        <v>0</v>
      </c>
      <c r="AR200" s="15">
        <f t="shared" si="44"/>
        <v>0</v>
      </c>
      <c r="AT200" s="15">
        <f t="shared" si="45"/>
        <v>0</v>
      </c>
    </row>
    <row r="201" spans="1:46" ht="15.75">
      <c r="A201" s="12">
        <f t="shared" si="47"/>
        <v>198</v>
      </c>
      <c r="B201" s="26"/>
      <c r="C201" s="26"/>
      <c r="D201" s="63"/>
      <c r="E201" s="26"/>
      <c r="F201" s="75"/>
      <c r="G201" s="76"/>
      <c r="H201" s="76"/>
      <c r="I201" s="58"/>
      <c r="J201" s="27"/>
      <c r="K201" s="27"/>
      <c r="AA201" s="12">
        <f t="shared" si="46"/>
        <v>200</v>
      </c>
      <c r="AB201" s="15">
        <f t="shared" si="36"/>
        <v>0</v>
      </c>
      <c r="AD201" s="15">
        <f t="shared" si="37"/>
        <v>0</v>
      </c>
      <c r="AF201" s="15">
        <f t="shared" si="38"/>
        <v>0</v>
      </c>
      <c r="AH201" s="15">
        <f t="shared" si="39"/>
        <v>0</v>
      </c>
      <c r="AJ201" s="15">
        <f t="shared" si="40"/>
        <v>0</v>
      </c>
      <c r="AL201" s="15">
        <f t="shared" si="41"/>
        <v>0</v>
      </c>
      <c r="AN201" s="15">
        <f t="shared" si="42"/>
        <v>0</v>
      </c>
      <c r="AP201" s="15">
        <f t="shared" si="43"/>
        <v>0</v>
      </c>
      <c r="AR201" s="15">
        <f t="shared" si="44"/>
        <v>0</v>
      </c>
      <c r="AT201" s="15">
        <f t="shared" si="45"/>
        <v>0</v>
      </c>
    </row>
    <row r="202" spans="1:46" ht="15.75">
      <c r="A202" s="12">
        <f t="shared" si="47"/>
        <v>199</v>
      </c>
      <c r="B202" s="26"/>
      <c r="C202" s="26"/>
      <c r="D202" s="63"/>
      <c r="E202" s="26"/>
      <c r="F202" s="26"/>
      <c r="G202" s="66"/>
      <c r="H202" s="66"/>
      <c r="I202" s="58"/>
      <c r="J202" s="27"/>
      <c r="K202" s="27"/>
      <c r="AA202" s="12">
        <f t="shared" si="46"/>
        <v>201</v>
      </c>
      <c r="AB202" s="15">
        <f t="shared" si="36"/>
        <v>0</v>
      </c>
      <c r="AD202" s="15">
        <f t="shared" si="37"/>
        <v>0</v>
      </c>
      <c r="AF202" s="15">
        <f t="shared" si="38"/>
        <v>0</v>
      </c>
      <c r="AH202" s="15">
        <f t="shared" si="39"/>
        <v>0</v>
      </c>
      <c r="AJ202" s="15">
        <f t="shared" si="40"/>
        <v>0</v>
      </c>
      <c r="AL202" s="15">
        <f t="shared" si="41"/>
        <v>0</v>
      </c>
      <c r="AN202" s="15">
        <f t="shared" si="42"/>
        <v>0</v>
      </c>
      <c r="AP202" s="15">
        <f t="shared" si="43"/>
        <v>0</v>
      </c>
      <c r="AR202" s="15">
        <f t="shared" si="44"/>
        <v>0</v>
      </c>
      <c r="AT202" s="15">
        <f t="shared" si="45"/>
        <v>0</v>
      </c>
    </row>
    <row r="203" spans="1:46" ht="15.75">
      <c r="A203" s="12">
        <f t="shared" si="47"/>
        <v>200</v>
      </c>
      <c r="B203" s="26"/>
      <c r="C203" s="26"/>
      <c r="D203" s="63"/>
      <c r="E203" s="26"/>
      <c r="F203" s="75"/>
      <c r="G203" s="76"/>
      <c r="H203" s="76"/>
      <c r="I203" s="58"/>
      <c r="J203" s="27"/>
      <c r="K203" s="27"/>
      <c r="AA203" s="12">
        <v>202</v>
      </c>
      <c r="AB203" s="15">
        <f t="shared" si="36"/>
        <v>40</v>
      </c>
      <c r="AD203" s="15">
        <f t="shared" si="37"/>
        <v>40</v>
      </c>
      <c r="AF203" s="15">
        <f t="shared" si="38"/>
        <v>40</v>
      </c>
      <c r="AH203" s="15">
        <f t="shared" si="39"/>
        <v>40</v>
      </c>
      <c r="AJ203" s="15">
        <f t="shared" si="40"/>
        <v>40</v>
      </c>
      <c r="AL203" s="15">
        <f t="shared" si="41"/>
        <v>40</v>
      </c>
      <c r="AN203" s="15">
        <f t="shared" si="42"/>
        <v>40</v>
      </c>
      <c r="AP203" s="15">
        <f t="shared" si="43"/>
        <v>40</v>
      </c>
      <c r="AR203" s="15">
        <f t="shared" si="44"/>
        <v>40</v>
      </c>
      <c r="AT203" s="15">
        <f t="shared" si="45"/>
        <v>40</v>
      </c>
    </row>
    <row r="204" spans="1:46" ht="15.75">
      <c r="A204" s="12">
        <f t="shared" si="47"/>
        <v>201</v>
      </c>
      <c r="B204" s="26"/>
      <c r="C204" s="26"/>
      <c r="D204" s="63"/>
      <c r="E204" s="26"/>
      <c r="F204" s="75"/>
      <c r="G204" s="76"/>
      <c r="H204" s="76"/>
      <c r="I204" s="58"/>
      <c r="J204" s="27"/>
      <c r="K204" s="27"/>
      <c r="AA204" s="12">
        <v>203</v>
      </c>
      <c r="AB204" s="15">
        <f t="shared" si="36"/>
        <v>0</v>
      </c>
      <c r="AD204" s="15">
        <f t="shared" si="37"/>
        <v>0</v>
      </c>
      <c r="AF204" s="15">
        <f t="shared" si="38"/>
        <v>0</v>
      </c>
      <c r="AH204" s="15">
        <f t="shared" si="39"/>
        <v>0</v>
      </c>
      <c r="AJ204" s="15">
        <f t="shared" si="40"/>
        <v>0</v>
      </c>
      <c r="AL204" s="15">
        <f t="shared" si="41"/>
        <v>0</v>
      </c>
      <c r="AN204" s="15">
        <f t="shared" si="42"/>
        <v>0</v>
      </c>
      <c r="AP204" s="15">
        <f t="shared" si="43"/>
        <v>0</v>
      </c>
      <c r="AR204" s="15">
        <f t="shared" si="44"/>
        <v>0</v>
      </c>
      <c r="AT204" s="15">
        <f t="shared" si="45"/>
        <v>0</v>
      </c>
    </row>
    <row r="205" spans="2:46" ht="15.75">
      <c r="B205" s="24">
        <v>40</v>
      </c>
      <c r="F205" s="27"/>
      <c r="G205" s="27"/>
      <c r="H205" s="27"/>
      <c r="I205" s="27"/>
      <c r="J205" s="27"/>
      <c r="K205" s="27"/>
      <c r="T205" s="14">
        <v>95</v>
      </c>
      <c r="AB205" s="2">
        <v>1</v>
      </c>
      <c r="AD205" s="2">
        <v>1</v>
      </c>
      <c r="AF205" s="2">
        <v>0</v>
      </c>
      <c r="AH205" s="2">
        <v>0</v>
      </c>
      <c r="AJ205" s="2">
        <v>0</v>
      </c>
      <c r="AL205" s="2">
        <v>0</v>
      </c>
      <c r="AN205" s="2">
        <v>0</v>
      </c>
      <c r="AP205" s="2">
        <v>0</v>
      </c>
      <c r="AR205" s="2">
        <v>0</v>
      </c>
      <c r="AT205" s="2">
        <v>0</v>
      </c>
    </row>
    <row r="206" spans="6:11" ht="15.75">
      <c r="F206" s="27"/>
      <c r="G206" s="27"/>
      <c r="H206" s="27"/>
      <c r="I206" s="27"/>
      <c r="J206" s="27"/>
      <c r="K206" s="27"/>
    </row>
    <row r="207" spans="8:11" ht="15.75">
      <c r="H207" s="27"/>
      <c r="I207" s="27"/>
      <c r="J207" s="27"/>
      <c r="K207" s="27"/>
    </row>
    <row r="208" spans="6:11" ht="15.75">
      <c r="F208" s="27"/>
      <c r="G208" s="27"/>
      <c r="H208" s="27"/>
      <c r="I208" s="27"/>
      <c r="J208" s="27"/>
      <c r="K208" s="27"/>
    </row>
    <row r="209" spans="8:11" ht="15.75">
      <c r="H209" s="27"/>
      <c r="I209" s="27"/>
      <c r="J209" s="27"/>
      <c r="K209" s="27"/>
    </row>
    <row r="210" spans="6:11" ht="15.75">
      <c r="F210" s="27"/>
      <c r="G210" s="27"/>
      <c r="H210" s="27"/>
      <c r="I210" s="27"/>
      <c r="J210" s="27"/>
      <c r="K210" s="27"/>
    </row>
    <row r="211" spans="6:11" ht="15.75">
      <c r="F211" s="27"/>
      <c r="G211" s="27"/>
      <c r="H211" s="27"/>
      <c r="I211" s="27"/>
      <c r="J211" s="27"/>
      <c r="K211" s="27"/>
    </row>
    <row r="212" spans="6:11" ht="15.75">
      <c r="F212" s="27"/>
      <c r="G212" s="27"/>
      <c r="H212" s="27"/>
      <c r="I212" s="27"/>
      <c r="J212" s="27"/>
      <c r="K212" s="27"/>
    </row>
    <row r="213" spans="6:11" ht="15.75">
      <c r="F213" s="27"/>
      <c r="G213" s="27"/>
      <c r="H213" s="27"/>
      <c r="I213" s="27"/>
      <c r="J213" s="27"/>
      <c r="K213" s="27"/>
    </row>
    <row r="214" spans="8:11" ht="15.75">
      <c r="H214" s="27"/>
      <c r="I214" s="27"/>
      <c r="J214" s="27"/>
      <c r="K214" s="27"/>
    </row>
    <row r="215" ht="15.75">
      <c r="K215" s="27"/>
    </row>
    <row r="216" ht="15.75">
      <c r="K216" s="27"/>
    </row>
    <row r="217" ht="15.75">
      <c r="K217" s="27"/>
    </row>
    <row r="218" ht="15.75">
      <c r="K218" s="27"/>
    </row>
    <row r="219" ht="15.75">
      <c r="K219" s="27"/>
    </row>
    <row r="220" ht="15.75">
      <c r="K220" s="27"/>
    </row>
    <row r="221" ht="15.75">
      <c r="K221" s="27"/>
    </row>
    <row r="222" ht="15.75">
      <c r="K222" s="27"/>
    </row>
    <row r="223" ht="15.75">
      <c r="K223" s="27"/>
    </row>
    <row r="224" ht="15.75">
      <c r="K224" s="27"/>
    </row>
    <row r="225" ht="15.75">
      <c r="K225" s="27"/>
    </row>
    <row r="226" ht="15.75">
      <c r="K226" s="27"/>
    </row>
    <row r="227" ht="15.75">
      <c r="K227" s="27"/>
    </row>
    <row r="228" ht="15.75">
      <c r="K228" s="27"/>
    </row>
    <row r="229" ht="15.75">
      <c r="K229" s="27"/>
    </row>
    <row r="230" ht="15.75">
      <c r="K230" s="27"/>
    </row>
    <row r="231" ht="15.75">
      <c r="K231" s="27"/>
    </row>
    <row r="232" spans="6:11" ht="15.75">
      <c r="F232" s="27"/>
      <c r="G232" s="27"/>
      <c r="H232" s="27"/>
      <c r="I232" s="27"/>
      <c r="J232" s="27"/>
      <c r="K232" s="27"/>
    </row>
    <row r="233" spans="8:11" ht="15.75">
      <c r="H233" s="27"/>
      <c r="I233" s="27"/>
      <c r="J233" s="27"/>
      <c r="K233" s="27"/>
    </row>
    <row r="234" spans="6:11" ht="15.75">
      <c r="F234" s="27"/>
      <c r="G234" s="27"/>
      <c r="H234" s="27"/>
      <c r="I234" s="27"/>
      <c r="J234" s="27"/>
      <c r="K234" s="27"/>
    </row>
    <row r="235" spans="8:11" ht="15.75">
      <c r="H235" s="27"/>
      <c r="I235" s="27"/>
      <c r="J235" s="27"/>
      <c r="K235" s="27"/>
    </row>
    <row r="236" spans="6:11" ht="15.75">
      <c r="F236" s="27"/>
      <c r="G236" s="27"/>
      <c r="H236" s="27"/>
      <c r="I236" s="27"/>
      <c r="J236" s="27"/>
      <c r="K236" s="27"/>
    </row>
    <row r="237" spans="8:11" ht="15.75">
      <c r="H237" s="27"/>
      <c r="I237" s="27"/>
      <c r="J237" s="27"/>
      <c r="K237" s="27"/>
    </row>
    <row r="238" spans="6:11" ht="15.75">
      <c r="F238" s="27"/>
      <c r="G238" s="27"/>
      <c r="H238" s="27"/>
      <c r="I238" s="27"/>
      <c r="J238" s="27"/>
      <c r="K238" s="27"/>
    </row>
    <row r="239" spans="6:11" ht="15.75">
      <c r="F239" s="27"/>
      <c r="G239" s="27"/>
      <c r="H239" s="27"/>
      <c r="I239" s="27"/>
      <c r="J239" s="27"/>
      <c r="K239" s="27"/>
    </row>
    <row r="240" spans="8:11" ht="15.75">
      <c r="H240" s="27"/>
      <c r="I240" s="27"/>
      <c r="J240" s="27"/>
      <c r="K240" s="27"/>
    </row>
    <row r="241" spans="6:11" ht="15.75">
      <c r="F241" s="27"/>
      <c r="G241" s="27"/>
      <c r="H241" s="27"/>
      <c r="I241" s="27"/>
      <c r="J241" s="27"/>
      <c r="K241" s="27"/>
    </row>
    <row r="242" spans="8:11" ht="15.75">
      <c r="H242" s="27"/>
      <c r="I242" s="27"/>
      <c r="J242" s="27"/>
      <c r="K242" s="27"/>
    </row>
    <row r="243" spans="6:11" ht="15.75">
      <c r="F243" s="27"/>
      <c r="G243" s="27"/>
      <c r="H243" s="27"/>
      <c r="I243" s="27"/>
      <c r="J243" s="27"/>
      <c r="K243" s="27"/>
    </row>
    <row r="244" spans="6:11" ht="15.75">
      <c r="F244" s="27"/>
      <c r="G244" s="27"/>
      <c r="H244" s="27"/>
      <c r="I244" s="27"/>
      <c r="J244" s="27"/>
      <c r="K244" s="27"/>
    </row>
    <row r="245" spans="6:11" ht="15.75">
      <c r="F245" s="27"/>
      <c r="G245" s="27"/>
      <c r="H245" s="27"/>
      <c r="I245" s="27"/>
      <c r="J245" s="27"/>
      <c r="K245" s="27"/>
    </row>
    <row r="246" spans="6:11" ht="15.75">
      <c r="F246" s="27"/>
      <c r="G246" s="27"/>
      <c r="H246" s="27"/>
      <c r="I246" s="27"/>
      <c r="J246" s="27"/>
      <c r="K246" s="27"/>
    </row>
    <row r="247" spans="8:11" ht="15.75">
      <c r="H247" s="27"/>
      <c r="I247" s="27"/>
      <c r="J247" s="27"/>
      <c r="K247" s="27"/>
    </row>
    <row r="248" spans="6:11" ht="15.75">
      <c r="F248" s="27"/>
      <c r="G248" s="27"/>
      <c r="H248" s="27"/>
      <c r="I248" s="27"/>
      <c r="J248" s="27"/>
      <c r="K248" s="27"/>
    </row>
    <row r="249" spans="6:11" ht="15.75">
      <c r="F249" s="27"/>
      <c r="G249" s="27"/>
      <c r="H249" s="27"/>
      <c r="I249" s="27"/>
      <c r="J249" s="27"/>
      <c r="K249" s="27"/>
    </row>
    <row r="250" spans="1:14" ht="15.75">
      <c r="A250"/>
      <c r="B250"/>
      <c r="C250"/>
      <c r="D250" s="28">
        <v>1</v>
      </c>
      <c r="E250" s="64" t="s">
        <v>123</v>
      </c>
      <c r="F250" s="64" t="s">
        <v>122</v>
      </c>
      <c r="G250" s="32"/>
      <c r="H250" s="33"/>
      <c r="I250" s="33"/>
      <c r="J250" s="33"/>
      <c r="K250" s="29"/>
      <c r="L250" s="30"/>
      <c r="M250" s="30"/>
      <c r="N250" s="30"/>
    </row>
    <row r="251" spans="1:14" ht="15.75">
      <c r="A251"/>
      <c r="B251"/>
      <c r="C251"/>
      <c r="D251" s="28">
        <f>1+D250</f>
        <v>2</v>
      </c>
      <c r="E251" s="64" t="s">
        <v>131</v>
      </c>
      <c r="F251" s="64" t="s">
        <v>130</v>
      </c>
      <c r="G251" s="32"/>
      <c r="H251" s="33"/>
      <c r="I251" s="33"/>
      <c r="J251" s="33"/>
      <c r="K251" s="29"/>
      <c r="L251" s="30"/>
      <c r="M251" s="30"/>
      <c r="N251" s="30"/>
    </row>
    <row r="252" spans="1:14" ht="15.75">
      <c r="A252"/>
      <c r="B252"/>
      <c r="C252"/>
      <c r="D252" s="28">
        <f aca="true" t="shared" si="48" ref="D252:D315">1+D251</f>
        <v>3</v>
      </c>
      <c r="E252" s="64" t="s">
        <v>135</v>
      </c>
      <c r="F252" s="64" t="s">
        <v>133</v>
      </c>
      <c r="G252" s="34"/>
      <c r="H252" s="33"/>
      <c r="I252" s="33"/>
      <c r="J252" s="33"/>
      <c r="K252" s="29"/>
      <c r="L252" s="30"/>
      <c r="M252" s="30"/>
      <c r="N252" s="30"/>
    </row>
    <row r="253" spans="1:14" ht="15.75">
      <c r="A253"/>
      <c r="B253"/>
      <c r="C253"/>
      <c r="D253" s="28">
        <f t="shared" si="48"/>
        <v>4</v>
      </c>
      <c r="E253" s="64" t="s">
        <v>134</v>
      </c>
      <c r="F253" s="64" t="s">
        <v>132</v>
      </c>
      <c r="G253" s="34"/>
      <c r="H253" s="33"/>
      <c r="I253" s="33"/>
      <c r="J253" s="33"/>
      <c r="K253" s="29"/>
      <c r="L253" s="30"/>
      <c r="M253" s="30"/>
      <c r="N253" s="30"/>
    </row>
    <row r="254" spans="1:14" ht="15.75">
      <c r="A254"/>
      <c r="B254"/>
      <c r="C254"/>
      <c r="D254" s="28">
        <f t="shared" si="48"/>
        <v>5</v>
      </c>
      <c r="E254" s="64" t="s">
        <v>186</v>
      </c>
      <c r="F254" s="64" t="s">
        <v>174</v>
      </c>
      <c r="G254" s="33"/>
      <c r="H254" s="33"/>
      <c r="I254" s="33"/>
      <c r="J254" s="33"/>
      <c r="K254" s="29"/>
      <c r="L254" s="30"/>
      <c r="M254" s="30"/>
      <c r="N254" s="30"/>
    </row>
    <row r="255" spans="1:14" ht="15.75">
      <c r="A255"/>
      <c r="B255"/>
      <c r="C255"/>
      <c r="D255" s="28">
        <f t="shared" si="48"/>
        <v>6</v>
      </c>
      <c r="E255" s="64" t="s">
        <v>185</v>
      </c>
      <c r="F255" s="64" t="s">
        <v>128</v>
      </c>
      <c r="G255" s="33"/>
      <c r="H255" s="33"/>
      <c r="I255" s="33"/>
      <c r="J255" s="33"/>
      <c r="K255" s="29"/>
      <c r="L255" s="30"/>
      <c r="M255" s="30"/>
      <c r="N255" s="30"/>
    </row>
    <row r="256" spans="1:14" ht="15.75">
      <c r="A256"/>
      <c r="B256"/>
      <c r="C256"/>
      <c r="D256" s="28">
        <f t="shared" si="48"/>
        <v>7</v>
      </c>
      <c r="E256" s="64" t="s">
        <v>184</v>
      </c>
      <c r="F256" s="64" t="s">
        <v>129</v>
      </c>
      <c r="G256" s="33"/>
      <c r="H256" s="33"/>
      <c r="I256" s="33"/>
      <c r="J256" s="33"/>
      <c r="K256" s="29"/>
      <c r="L256" s="30"/>
      <c r="M256" s="30"/>
      <c r="N256" s="30"/>
    </row>
    <row r="257" spans="1:14" ht="15.75">
      <c r="A257"/>
      <c r="B257"/>
      <c r="C257"/>
      <c r="D257" s="28">
        <f t="shared" si="48"/>
        <v>8</v>
      </c>
      <c r="E257" s="64" t="s">
        <v>187</v>
      </c>
      <c r="F257" s="64" t="s">
        <v>127</v>
      </c>
      <c r="G257" s="33"/>
      <c r="H257" s="33"/>
      <c r="I257" s="33"/>
      <c r="J257" s="33"/>
      <c r="K257" s="29"/>
      <c r="L257" s="30"/>
      <c r="M257" s="30"/>
      <c r="N257" s="30"/>
    </row>
    <row r="258" spans="1:14" ht="15.75">
      <c r="A258"/>
      <c r="B258"/>
      <c r="C258"/>
      <c r="D258" s="28">
        <f t="shared" si="48"/>
        <v>9</v>
      </c>
      <c r="E258" s="65" t="s">
        <v>236</v>
      </c>
      <c r="F258" s="65" t="s">
        <v>234</v>
      </c>
      <c r="G258" s="33"/>
      <c r="H258" s="33"/>
      <c r="I258" s="33"/>
      <c r="J258" s="33"/>
      <c r="K258" s="29"/>
      <c r="L258" s="30"/>
      <c r="M258" s="30"/>
      <c r="N258" s="30"/>
    </row>
    <row r="259" spans="1:14" ht="15.75">
      <c r="A259"/>
      <c r="B259"/>
      <c r="C259"/>
      <c r="D259" s="28">
        <f t="shared" si="48"/>
        <v>10</v>
      </c>
      <c r="E259" s="65" t="s">
        <v>235</v>
      </c>
      <c r="F259" s="65" t="s">
        <v>233</v>
      </c>
      <c r="G259" s="33"/>
      <c r="H259" s="33"/>
      <c r="I259" s="33"/>
      <c r="J259" s="33"/>
      <c r="K259" s="29"/>
      <c r="L259" s="30"/>
      <c r="M259" s="30"/>
      <c r="N259" s="30"/>
    </row>
    <row r="260" spans="1:14" ht="15.75">
      <c r="A260"/>
      <c r="B260"/>
      <c r="C260"/>
      <c r="D260" s="28">
        <f t="shared" si="48"/>
        <v>11</v>
      </c>
      <c r="E260" s="64" t="s">
        <v>222</v>
      </c>
      <c r="F260" s="64" t="s">
        <v>221</v>
      </c>
      <c r="G260" s="33"/>
      <c r="H260" s="33"/>
      <c r="I260" s="33"/>
      <c r="J260" s="33"/>
      <c r="K260" s="29"/>
      <c r="L260" s="30"/>
      <c r="M260" s="30"/>
      <c r="N260" s="30"/>
    </row>
    <row r="261" spans="1:14" ht="15.75">
      <c r="A261"/>
      <c r="B261"/>
      <c r="C261"/>
      <c r="D261" s="28">
        <f t="shared" si="48"/>
        <v>12</v>
      </c>
      <c r="E261" s="64" t="s">
        <v>137</v>
      </c>
      <c r="F261" s="64" t="s">
        <v>136</v>
      </c>
      <c r="G261" s="33"/>
      <c r="H261" s="35"/>
      <c r="I261" s="35"/>
      <c r="J261" s="35"/>
      <c r="K261" s="29"/>
      <c r="L261" s="30"/>
      <c r="M261" s="30"/>
      <c r="N261" s="30"/>
    </row>
    <row r="262" spans="1:14" ht="15.75">
      <c r="A262"/>
      <c r="B262"/>
      <c r="C262"/>
      <c r="D262" s="28">
        <f t="shared" si="48"/>
        <v>13</v>
      </c>
      <c r="E262" s="64" t="s">
        <v>139</v>
      </c>
      <c r="F262" s="64" t="s">
        <v>138</v>
      </c>
      <c r="G262" s="33"/>
      <c r="H262" s="35"/>
      <c r="I262" s="35"/>
      <c r="J262" s="35"/>
      <c r="K262" s="29"/>
      <c r="L262" s="30"/>
      <c r="M262" s="30"/>
      <c r="N262" s="30"/>
    </row>
    <row r="263" spans="1:14" ht="15.75">
      <c r="A263"/>
      <c r="B263"/>
      <c r="C263"/>
      <c r="D263" s="28">
        <f t="shared" si="48"/>
        <v>14</v>
      </c>
      <c r="E263" s="68" t="s">
        <v>201</v>
      </c>
      <c r="F263" s="68" t="s">
        <v>147</v>
      </c>
      <c r="G263" s="33"/>
      <c r="H263" s="33"/>
      <c r="I263" s="33"/>
      <c r="J263" s="33"/>
      <c r="K263" s="29"/>
      <c r="L263" s="30"/>
      <c r="M263" s="30"/>
      <c r="N263" s="30"/>
    </row>
    <row r="264" spans="1:14" ht="15.75">
      <c r="A264"/>
      <c r="B264"/>
      <c r="C264"/>
      <c r="D264" s="28">
        <f t="shared" si="48"/>
        <v>15</v>
      </c>
      <c r="E264" s="67" t="s">
        <v>200</v>
      </c>
      <c r="F264" s="67" t="s">
        <v>146</v>
      </c>
      <c r="G264" s="33"/>
      <c r="H264" s="33"/>
      <c r="I264" s="33"/>
      <c r="J264" s="33"/>
      <c r="K264" s="29"/>
      <c r="L264" s="30"/>
      <c r="M264" s="30"/>
      <c r="N264" s="30"/>
    </row>
    <row r="265" spans="1:14" ht="15.75">
      <c r="A265"/>
      <c r="B265"/>
      <c r="C265"/>
      <c r="D265" s="28">
        <f t="shared" si="48"/>
        <v>16</v>
      </c>
      <c r="E265" s="68" t="s">
        <v>208</v>
      </c>
      <c r="F265" s="68" t="s">
        <v>154</v>
      </c>
      <c r="G265" s="33"/>
      <c r="H265" s="33"/>
      <c r="I265" s="33"/>
      <c r="J265" s="33"/>
      <c r="K265" s="29"/>
      <c r="L265" s="30"/>
      <c r="M265" s="30"/>
      <c r="N265" s="30"/>
    </row>
    <row r="266" spans="1:14" ht="15.75">
      <c r="A266"/>
      <c r="B266"/>
      <c r="C266"/>
      <c r="D266" s="28">
        <f t="shared" si="48"/>
        <v>17</v>
      </c>
      <c r="E266" s="68" t="s">
        <v>203</v>
      </c>
      <c r="F266" s="68" t="s">
        <v>149</v>
      </c>
      <c r="G266" s="33"/>
      <c r="H266" s="33"/>
      <c r="I266" s="33"/>
      <c r="J266" s="33"/>
      <c r="K266" s="29"/>
      <c r="L266" s="30"/>
      <c r="M266" s="30"/>
      <c r="N266" s="30"/>
    </row>
    <row r="267" spans="1:14" ht="15.75">
      <c r="A267"/>
      <c r="B267"/>
      <c r="C267"/>
      <c r="D267" s="28">
        <f t="shared" si="48"/>
        <v>18</v>
      </c>
      <c r="E267" s="68" t="s">
        <v>204</v>
      </c>
      <c r="F267" s="68" t="s">
        <v>150</v>
      </c>
      <c r="G267" s="33"/>
      <c r="H267" s="33"/>
      <c r="I267" s="33"/>
      <c r="J267" s="33"/>
      <c r="K267" s="29"/>
      <c r="L267" s="30"/>
      <c r="M267" s="30"/>
      <c r="N267" s="30"/>
    </row>
    <row r="268" spans="1:14" ht="15.75">
      <c r="A268"/>
      <c r="B268"/>
      <c r="C268"/>
      <c r="D268" s="28">
        <f t="shared" si="48"/>
        <v>19</v>
      </c>
      <c r="E268" s="68" t="s">
        <v>205</v>
      </c>
      <c r="F268" s="68" t="s">
        <v>151</v>
      </c>
      <c r="G268" s="33"/>
      <c r="H268" s="33"/>
      <c r="I268" s="33"/>
      <c r="J268" s="33"/>
      <c r="K268" s="29"/>
      <c r="L268" s="30"/>
      <c r="M268" s="30"/>
      <c r="N268" s="30"/>
    </row>
    <row r="269" spans="1:14" ht="15.75">
      <c r="A269"/>
      <c r="B269"/>
      <c r="C269"/>
      <c r="D269" s="28">
        <f t="shared" si="48"/>
        <v>20</v>
      </c>
      <c r="E269" s="68" t="s">
        <v>209</v>
      </c>
      <c r="F269" s="68" t="s">
        <v>155</v>
      </c>
      <c r="G269" s="33"/>
      <c r="H269" s="33"/>
      <c r="I269" s="33"/>
      <c r="J269" s="33"/>
      <c r="K269" s="29"/>
      <c r="L269" s="30"/>
      <c r="M269" s="30"/>
      <c r="N269" s="30"/>
    </row>
    <row r="270" spans="1:14" ht="15.75">
      <c r="A270"/>
      <c r="B270"/>
      <c r="C270"/>
      <c r="D270" s="28">
        <f t="shared" si="48"/>
        <v>21</v>
      </c>
      <c r="E270" s="68" t="s">
        <v>206</v>
      </c>
      <c r="F270" s="68" t="s">
        <v>152</v>
      </c>
      <c r="G270" s="33"/>
      <c r="H270" s="35"/>
      <c r="I270" s="33"/>
      <c r="J270" s="33"/>
      <c r="K270" s="29"/>
      <c r="L270" s="30"/>
      <c r="M270" s="30"/>
      <c r="N270" s="30"/>
    </row>
    <row r="271" spans="1:14" ht="15.75">
      <c r="A271"/>
      <c r="B271"/>
      <c r="C271"/>
      <c r="D271" s="28">
        <f t="shared" si="48"/>
        <v>22</v>
      </c>
      <c r="E271" s="68" t="s">
        <v>207</v>
      </c>
      <c r="F271" s="68" t="s">
        <v>153</v>
      </c>
      <c r="G271" s="33"/>
      <c r="H271" s="35"/>
      <c r="I271" s="35"/>
      <c r="J271" s="35"/>
      <c r="K271" s="29"/>
      <c r="L271" s="30"/>
      <c r="M271" s="30"/>
      <c r="N271" s="30"/>
    </row>
    <row r="272" spans="1:14" ht="15.75">
      <c r="A272"/>
      <c r="B272"/>
      <c r="C272"/>
      <c r="D272" s="28">
        <f t="shared" si="48"/>
        <v>23</v>
      </c>
      <c r="E272" s="68" t="s">
        <v>202</v>
      </c>
      <c r="F272" s="68" t="s">
        <v>148</v>
      </c>
      <c r="G272" s="33"/>
      <c r="H272" s="35"/>
      <c r="I272" s="33"/>
      <c r="J272" s="33"/>
      <c r="K272" s="29"/>
      <c r="L272" s="30"/>
      <c r="M272" s="30"/>
      <c r="N272" s="30"/>
    </row>
    <row r="273" spans="1:14" ht="15.75">
      <c r="A273"/>
      <c r="B273"/>
      <c r="C273"/>
      <c r="D273" s="28">
        <f t="shared" si="48"/>
        <v>24</v>
      </c>
      <c r="E273" s="64" t="s">
        <v>198</v>
      </c>
      <c r="F273" s="64" t="s">
        <v>125</v>
      </c>
      <c r="G273" s="33"/>
      <c r="H273" s="35"/>
      <c r="I273" s="33"/>
      <c r="J273" s="33"/>
      <c r="K273" s="29"/>
      <c r="L273" s="30"/>
      <c r="M273" s="30"/>
      <c r="N273" s="30"/>
    </row>
    <row r="274" spans="1:14" ht="15.75">
      <c r="A274"/>
      <c r="B274"/>
      <c r="C274"/>
      <c r="D274" s="28">
        <f t="shared" si="48"/>
        <v>25</v>
      </c>
      <c r="E274" s="64" t="s">
        <v>199</v>
      </c>
      <c r="F274" s="64" t="s">
        <v>126</v>
      </c>
      <c r="G274" s="33"/>
      <c r="H274" s="33"/>
      <c r="I274" s="33"/>
      <c r="J274" s="33"/>
      <c r="K274" s="29"/>
      <c r="L274" s="30"/>
      <c r="M274" s="30"/>
      <c r="N274" s="30"/>
    </row>
    <row r="275" spans="1:14" ht="15.75">
      <c r="A275"/>
      <c r="B275"/>
      <c r="C275"/>
      <c r="D275" s="28">
        <f t="shared" si="48"/>
        <v>26</v>
      </c>
      <c r="E275" s="64" t="s">
        <v>197</v>
      </c>
      <c r="F275" s="64" t="s">
        <v>124</v>
      </c>
      <c r="G275" s="33"/>
      <c r="H275" s="33"/>
      <c r="I275" s="33"/>
      <c r="J275" s="33"/>
      <c r="K275" s="29"/>
      <c r="L275" s="30"/>
      <c r="M275" s="30"/>
      <c r="N275" s="30"/>
    </row>
    <row r="276" spans="1:14" ht="15.75">
      <c r="A276"/>
      <c r="B276"/>
      <c r="C276"/>
      <c r="D276" s="28">
        <f t="shared" si="48"/>
        <v>27</v>
      </c>
      <c r="E276" s="65" t="s">
        <v>192</v>
      </c>
      <c r="F276" s="65" t="s">
        <v>190</v>
      </c>
      <c r="G276" s="33"/>
      <c r="H276" s="33"/>
      <c r="I276" s="33"/>
      <c r="J276" s="33"/>
      <c r="K276" s="29"/>
      <c r="L276" s="30"/>
      <c r="M276" s="30"/>
      <c r="N276" s="30"/>
    </row>
    <row r="277" spans="1:14" ht="15.75">
      <c r="A277"/>
      <c r="B277"/>
      <c r="C277"/>
      <c r="D277" s="28">
        <f t="shared" si="48"/>
        <v>28</v>
      </c>
      <c r="E277" s="64" t="s">
        <v>172</v>
      </c>
      <c r="F277" s="64" t="s">
        <v>169</v>
      </c>
      <c r="G277" s="33"/>
      <c r="H277" s="33"/>
      <c r="I277" s="33"/>
      <c r="J277" s="33"/>
      <c r="K277" s="29"/>
      <c r="L277" s="30"/>
      <c r="M277" s="30"/>
      <c r="N277" s="30"/>
    </row>
    <row r="278" spans="1:14" ht="15.75">
      <c r="A278"/>
      <c r="B278"/>
      <c r="C278"/>
      <c r="D278" s="28">
        <f t="shared" si="48"/>
        <v>29</v>
      </c>
      <c r="E278" s="64" t="s">
        <v>171</v>
      </c>
      <c r="F278" s="74" t="s">
        <v>168</v>
      </c>
      <c r="G278" s="33"/>
      <c r="H278" s="33"/>
      <c r="I278" s="33"/>
      <c r="J278" s="33"/>
      <c r="K278" s="29"/>
      <c r="L278" s="30"/>
      <c r="M278" s="30"/>
      <c r="N278" s="30"/>
    </row>
    <row r="279" spans="1:14" ht="15.75">
      <c r="A279"/>
      <c r="B279"/>
      <c r="C279"/>
      <c r="D279" s="28">
        <f t="shared" si="48"/>
        <v>30</v>
      </c>
      <c r="E279" s="65" t="s">
        <v>237</v>
      </c>
      <c r="F279" s="65" t="s">
        <v>116</v>
      </c>
      <c r="G279" s="33"/>
      <c r="H279" s="33"/>
      <c r="I279" s="33"/>
      <c r="J279" s="33"/>
      <c r="K279" s="29"/>
      <c r="L279" s="30"/>
      <c r="M279" s="30"/>
      <c r="N279" s="30"/>
    </row>
    <row r="280" spans="1:14" ht="15.75">
      <c r="A280"/>
      <c r="B280"/>
      <c r="C280"/>
      <c r="D280" s="28">
        <f t="shared" si="48"/>
        <v>31</v>
      </c>
      <c r="E280" s="65" t="s">
        <v>75</v>
      </c>
      <c r="F280" s="65" t="s">
        <v>120</v>
      </c>
      <c r="G280" s="33"/>
      <c r="H280" s="33"/>
      <c r="I280" s="33"/>
      <c r="J280" s="33"/>
      <c r="K280" s="29"/>
      <c r="L280" s="30"/>
      <c r="M280" s="30"/>
      <c r="N280" s="30"/>
    </row>
    <row r="281" spans="1:14" ht="15.75">
      <c r="A281"/>
      <c r="B281"/>
      <c r="C281"/>
      <c r="D281" s="28">
        <f t="shared" si="48"/>
        <v>32</v>
      </c>
      <c r="E281" s="65" t="s">
        <v>113</v>
      </c>
      <c r="F281" s="65" t="s">
        <v>112</v>
      </c>
      <c r="G281" s="33"/>
      <c r="H281" s="33"/>
      <c r="I281" s="33"/>
      <c r="J281" s="33"/>
      <c r="K281" s="29"/>
      <c r="L281" s="30"/>
      <c r="M281" s="30"/>
      <c r="N281" s="30"/>
    </row>
    <row r="282" spans="1:14" ht="15.75">
      <c r="A282"/>
      <c r="B282"/>
      <c r="C282"/>
      <c r="D282" s="28">
        <f t="shared" si="48"/>
        <v>33</v>
      </c>
      <c r="E282" s="65" t="s">
        <v>114</v>
      </c>
      <c r="F282" s="65" t="s">
        <v>76</v>
      </c>
      <c r="G282" s="33"/>
      <c r="H282" s="33"/>
      <c r="I282" s="33"/>
      <c r="J282" s="33"/>
      <c r="K282" s="29"/>
      <c r="L282" s="30"/>
      <c r="M282" s="30"/>
      <c r="N282" s="30"/>
    </row>
    <row r="283" spans="1:14" ht="15.75">
      <c r="A283"/>
      <c r="B283"/>
      <c r="C283"/>
      <c r="D283" s="28">
        <f t="shared" si="48"/>
        <v>34</v>
      </c>
      <c r="E283" s="65" t="s">
        <v>117</v>
      </c>
      <c r="F283" s="65" t="s">
        <v>78</v>
      </c>
      <c r="G283" s="33"/>
      <c r="H283" s="33"/>
      <c r="I283" s="33"/>
      <c r="J283" s="33"/>
      <c r="K283" s="29"/>
      <c r="L283" s="30"/>
      <c r="M283" s="30"/>
      <c r="N283" s="30"/>
    </row>
    <row r="284" spans="1:14" ht="15.75">
      <c r="A284"/>
      <c r="B284"/>
      <c r="C284"/>
      <c r="D284" s="28">
        <f t="shared" si="48"/>
        <v>35</v>
      </c>
      <c r="E284" s="65" t="s">
        <v>43</v>
      </c>
      <c r="F284" s="65" t="s">
        <v>42</v>
      </c>
      <c r="G284" s="33"/>
      <c r="H284" s="33"/>
      <c r="I284" s="33"/>
      <c r="J284" s="33"/>
      <c r="K284" s="29"/>
      <c r="L284" s="30"/>
      <c r="M284" s="30"/>
      <c r="N284" s="30"/>
    </row>
    <row r="285" spans="1:14" ht="15.75">
      <c r="A285"/>
      <c r="B285"/>
      <c r="C285"/>
      <c r="D285" s="28">
        <f t="shared" si="48"/>
        <v>36</v>
      </c>
      <c r="E285" s="65" t="s">
        <v>40</v>
      </c>
      <c r="F285" s="65" t="s">
        <v>39</v>
      </c>
      <c r="G285" s="33"/>
      <c r="H285" s="33"/>
      <c r="I285" s="33"/>
      <c r="J285" s="33"/>
      <c r="K285" s="29"/>
      <c r="L285" s="30"/>
      <c r="M285" s="30"/>
      <c r="N285" s="30"/>
    </row>
    <row r="286" spans="1:14" ht="15.75">
      <c r="A286"/>
      <c r="B286"/>
      <c r="C286"/>
      <c r="D286" s="28">
        <f t="shared" si="48"/>
        <v>37</v>
      </c>
      <c r="E286" s="65" t="s">
        <v>90</v>
      </c>
      <c r="F286" s="65" t="s">
        <v>41</v>
      </c>
      <c r="G286" s="33"/>
      <c r="H286" s="33"/>
      <c r="I286" s="33"/>
      <c r="J286" s="33"/>
      <c r="K286" s="29"/>
      <c r="L286" s="30"/>
      <c r="M286" s="30"/>
      <c r="N286" s="30"/>
    </row>
    <row r="287" spans="1:14" ht="15.75">
      <c r="A287"/>
      <c r="B287"/>
      <c r="C287"/>
      <c r="D287" s="28">
        <f t="shared" si="48"/>
        <v>38</v>
      </c>
      <c r="E287" s="64" t="s">
        <v>220</v>
      </c>
      <c r="F287" s="64" t="s">
        <v>219</v>
      </c>
      <c r="G287" s="33"/>
      <c r="H287" s="33"/>
      <c r="I287" s="33"/>
      <c r="J287" s="33"/>
      <c r="K287" s="29"/>
      <c r="L287" s="30"/>
      <c r="M287" s="30"/>
      <c r="N287" s="30"/>
    </row>
    <row r="288" spans="1:14" ht="15.75">
      <c r="A288"/>
      <c r="B288"/>
      <c r="C288"/>
      <c r="D288" s="28">
        <f t="shared" si="48"/>
        <v>39</v>
      </c>
      <c r="E288" s="65" t="s">
        <v>213</v>
      </c>
      <c r="F288" s="65" t="s">
        <v>212</v>
      </c>
      <c r="G288" s="33"/>
      <c r="H288" s="33"/>
      <c r="I288" s="33"/>
      <c r="J288" s="33"/>
      <c r="K288" s="29"/>
      <c r="L288" s="30"/>
      <c r="M288" s="30"/>
      <c r="N288" s="30"/>
    </row>
    <row r="289" spans="1:14" ht="15.75">
      <c r="A289"/>
      <c r="B289"/>
      <c r="C289"/>
      <c r="D289" s="28">
        <f t="shared" si="48"/>
        <v>40</v>
      </c>
      <c r="E289" s="65" t="s">
        <v>96</v>
      </c>
      <c r="F289" s="65" t="s">
        <v>52</v>
      </c>
      <c r="G289" s="33"/>
      <c r="H289" s="35"/>
      <c r="I289" s="33"/>
      <c r="J289" s="33"/>
      <c r="K289" s="29"/>
      <c r="L289" s="30"/>
      <c r="M289" s="30"/>
      <c r="N289" s="30"/>
    </row>
    <row r="290" spans="1:14" ht="15.75">
      <c r="A290"/>
      <c r="B290"/>
      <c r="C290"/>
      <c r="D290" s="28">
        <f t="shared" si="48"/>
        <v>41</v>
      </c>
      <c r="E290" s="65" t="s">
        <v>51</v>
      </c>
      <c r="F290" s="65" t="s">
        <v>50</v>
      </c>
      <c r="G290" s="33"/>
      <c r="H290" s="35"/>
      <c r="I290" s="33"/>
      <c r="J290" s="33"/>
      <c r="K290" s="29"/>
      <c r="L290" s="30"/>
      <c r="M290" s="30"/>
      <c r="N290" s="30"/>
    </row>
    <row r="291" spans="1:14" ht="15.75">
      <c r="A291"/>
      <c r="B291"/>
      <c r="C291"/>
      <c r="D291" s="28">
        <f t="shared" si="48"/>
        <v>42</v>
      </c>
      <c r="E291" s="64" t="s">
        <v>177</v>
      </c>
      <c r="F291" s="64" t="s">
        <v>176</v>
      </c>
      <c r="G291" s="33"/>
      <c r="H291" s="35"/>
      <c r="I291" s="33"/>
      <c r="J291" s="33"/>
      <c r="K291" s="29"/>
      <c r="L291" s="30"/>
      <c r="M291" s="30"/>
      <c r="N291" s="30"/>
    </row>
    <row r="292" spans="1:14" ht="15.75">
      <c r="A292"/>
      <c r="B292"/>
      <c r="C292"/>
      <c r="D292" s="28">
        <f t="shared" si="48"/>
        <v>43</v>
      </c>
      <c r="E292" s="64" t="s">
        <v>180</v>
      </c>
      <c r="F292" s="64" t="s">
        <v>173</v>
      </c>
      <c r="G292" s="33"/>
      <c r="H292" s="35"/>
      <c r="I292" s="33"/>
      <c r="J292" s="33"/>
      <c r="K292" s="29"/>
      <c r="L292" s="30"/>
      <c r="M292" s="30"/>
      <c r="N292" s="30"/>
    </row>
    <row r="293" spans="1:14" ht="15.75">
      <c r="A293"/>
      <c r="B293"/>
      <c r="C293"/>
      <c r="D293" s="28">
        <f t="shared" si="48"/>
        <v>44</v>
      </c>
      <c r="E293" s="65" t="s">
        <v>98</v>
      </c>
      <c r="F293" s="65" t="s">
        <v>97</v>
      </c>
      <c r="G293" s="33"/>
      <c r="H293" s="35"/>
      <c r="I293" s="33"/>
      <c r="J293" s="33"/>
      <c r="K293" s="29"/>
      <c r="L293" s="30"/>
      <c r="M293" s="30"/>
      <c r="N293" s="30"/>
    </row>
    <row r="294" spans="1:14" ht="15.75">
      <c r="A294"/>
      <c r="B294"/>
      <c r="C294"/>
      <c r="D294" s="28">
        <f t="shared" si="48"/>
        <v>45</v>
      </c>
      <c r="E294" s="65" t="s">
        <v>79</v>
      </c>
      <c r="F294" s="65" t="s">
        <v>89</v>
      </c>
      <c r="G294" s="33"/>
      <c r="H294" s="35"/>
      <c r="I294" s="33"/>
      <c r="J294" s="33"/>
      <c r="K294" s="29"/>
      <c r="L294" s="30"/>
      <c r="M294" s="30"/>
      <c r="N294" s="30"/>
    </row>
    <row r="295" spans="1:14" ht="15.75">
      <c r="A295"/>
      <c r="B295"/>
      <c r="C295"/>
      <c r="D295" s="28">
        <f t="shared" si="48"/>
        <v>46</v>
      </c>
      <c r="E295" s="65" t="s">
        <v>195</v>
      </c>
      <c r="F295" s="65" t="s">
        <v>191</v>
      </c>
      <c r="G295" s="33"/>
      <c r="H295" s="35"/>
      <c r="I295" s="33"/>
      <c r="J295" s="33"/>
      <c r="K295" s="29"/>
      <c r="L295" s="30"/>
      <c r="M295" s="30"/>
      <c r="N295" s="30"/>
    </row>
    <row r="296" spans="1:14" ht="15.75">
      <c r="A296"/>
      <c r="B296"/>
      <c r="C296"/>
      <c r="D296" s="28">
        <f t="shared" si="48"/>
        <v>47</v>
      </c>
      <c r="E296" s="64" t="s">
        <v>194</v>
      </c>
      <c r="F296" s="74" t="s">
        <v>193</v>
      </c>
      <c r="G296" s="33"/>
      <c r="H296" s="33"/>
      <c r="I296" s="33"/>
      <c r="J296" s="33"/>
      <c r="K296" s="29"/>
      <c r="L296" s="30"/>
      <c r="M296" s="30"/>
      <c r="N296" s="30"/>
    </row>
    <row r="297" spans="1:14" ht="15.75">
      <c r="A297"/>
      <c r="B297"/>
      <c r="C297"/>
      <c r="D297" s="28">
        <f t="shared" si="48"/>
        <v>48</v>
      </c>
      <c r="E297" s="65" t="s">
        <v>230</v>
      </c>
      <c r="F297" s="65" t="s">
        <v>229</v>
      </c>
      <c r="G297" s="35"/>
      <c r="H297" s="35"/>
      <c r="I297" s="33"/>
      <c r="J297" s="33"/>
      <c r="K297" s="29"/>
      <c r="L297" s="30"/>
      <c r="M297" s="30"/>
      <c r="N297" s="30"/>
    </row>
    <row r="298" spans="1:14" ht="15.75">
      <c r="A298"/>
      <c r="B298"/>
      <c r="C298"/>
      <c r="D298" s="28">
        <f t="shared" si="48"/>
        <v>49</v>
      </c>
      <c r="E298" s="64" t="s">
        <v>82</v>
      </c>
      <c r="F298" s="74" t="s">
        <v>196</v>
      </c>
      <c r="G298" s="33"/>
      <c r="H298" s="35"/>
      <c r="I298" s="33"/>
      <c r="J298" s="33"/>
      <c r="K298" s="29"/>
      <c r="L298" s="30"/>
      <c r="M298" s="30"/>
      <c r="N298" s="30"/>
    </row>
    <row r="299" spans="1:14" ht="15.75">
      <c r="A299"/>
      <c r="B299"/>
      <c r="C299"/>
      <c r="D299" s="28">
        <f t="shared" si="48"/>
        <v>50</v>
      </c>
      <c r="E299" s="65" t="s">
        <v>54</v>
      </c>
      <c r="F299" s="65" t="s">
        <v>53</v>
      </c>
      <c r="G299" s="33"/>
      <c r="H299" s="35"/>
      <c r="I299" s="33"/>
      <c r="J299" s="33"/>
      <c r="K299" s="29"/>
      <c r="L299" s="30"/>
      <c r="M299" s="30"/>
      <c r="N299" s="30"/>
    </row>
    <row r="300" spans="1:14" ht="15.75">
      <c r="A300"/>
      <c r="B300"/>
      <c r="C300"/>
      <c r="D300" s="28">
        <f t="shared" si="48"/>
        <v>51</v>
      </c>
      <c r="E300" s="65" t="s">
        <v>49</v>
      </c>
      <c r="F300" s="65" t="s">
        <v>48</v>
      </c>
      <c r="G300" s="33"/>
      <c r="H300" s="33"/>
      <c r="I300" s="33"/>
      <c r="J300" s="33"/>
      <c r="K300" s="29"/>
      <c r="L300" s="30"/>
      <c r="M300" s="30"/>
      <c r="N300" s="30"/>
    </row>
    <row r="301" spans="1:14" ht="15.75">
      <c r="A301"/>
      <c r="B301"/>
      <c r="C301"/>
      <c r="D301" s="28">
        <f t="shared" si="48"/>
        <v>52</v>
      </c>
      <c r="E301" s="65" t="s">
        <v>45</v>
      </c>
      <c r="F301" s="65" t="s">
        <v>44</v>
      </c>
      <c r="G301" s="33"/>
      <c r="H301" s="33"/>
      <c r="I301" s="33"/>
      <c r="J301" s="33"/>
      <c r="K301" s="29"/>
      <c r="L301" s="30"/>
      <c r="M301" s="30"/>
      <c r="N301" s="30"/>
    </row>
    <row r="302" spans="1:14" ht="15.75">
      <c r="A302"/>
      <c r="B302"/>
      <c r="C302"/>
      <c r="D302" s="28">
        <f t="shared" si="48"/>
        <v>53</v>
      </c>
      <c r="E302" s="65" t="s">
        <v>81</v>
      </c>
      <c r="F302" s="65" t="s">
        <v>92</v>
      </c>
      <c r="G302" s="35"/>
      <c r="H302" s="33"/>
      <c r="I302" s="33"/>
      <c r="J302" s="33"/>
      <c r="K302" s="29"/>
      <c r="L302" s="30"/>
      <c r="M302" s="30"/>
      <c r="N302" s="30"/>
    </row>
    <row r="303" spans="1:14" ht="15.75">
      <c r="A303"/>
      <c r="B303"/>
      <c r="C303"/>
      <c r="D303" s="28">
        <f t="shared" si="48"/>
        <v>54</v>
      </c>
      <c r="E303" s="65" t="s">
        <v>80</v>
      </c>
      <c r="F303" s="65" t="s">
        <v>91</v>
      </c>
      <c r="G303" s="33"/>
      <c r="H303" s="33"/>
      <c r="I303" s="33"/>
      <c r="J303" s="33"/>
      <c r="K303" s="29"/>
      <c r="L303" s="30"/>
      <c r="M303" s="30"/>
      <c r="N303" s="30"/>
    </row>
    <row r="304" spans="1:14" ht="15.75">
      <c r="A304"/>
      <c r="B304"/>
      <c r="C304"/>
      <c r="D304" s="28">
        <f t="shared" si="48"/>
        <v>55</v>
      </c>
      <c r="E304" s="65" t="s">
        <v>93</v>
      </c>
      <c r="F304" s="65" t="s">
        <v>46</v>
      </c>
      <c r="G304" s="33"/>
      <c r="H304" s="33"/>
      <c r="I304" s="33"/>
      <c r="J304" s="33"/>
      <c r="K304" s="29"/>
      <c r="L304" s="30"/>
      <c r="M304" s="30"/>
      <c r="N304" s="30"/>
    </row>
    <row r="305" spans="1:14" ht="15.75">
      <c r="A305"/>
      <c r="B305"/>
      <c r="C305"/>
      <c r="D305" s="28">
        <f t="shared" si="48"/>
        <v>56</v>
      </c>
      <c r="E305" s="65" t="s">
        <v>106</v>
      </c>
      <c r="F305" s="65" t="s">
        <v>67</v>
      </c>
      <c r="G305" s="33"/>
      <c r="H305" s="33"/>
      <c r="I305" s="33"/>
      <c r="J305" s="33"/>
      <c r="K305" s="29"/>
      <c r="L305" s="30"/>
      <c r="M305" s="30"/>
      <c r="N305" s="30"/>
    </row>
    <row r="306" spans="1:14" ht="15.75">
      <c r="A306"/>
      <c r="B306"/>
      <c r="C306"/>
      <c r="D306" s="28">
        <f t="shared" si="48"/>
        <v>57</v>
      </c>
      <c r="E306" s="65" t="s">
        <v>108</v>
      </c>
      <c r="F306" s="65" t="s">
        <v>69</v>
      </c>
      <c r="G306" s="33"/>
      <c r="H306" s="33"/>
      <c r="I306" s="33"/>
      <c r="J306" s="33"/>
      <c r="K306" s="29"/>
      <c r="L306" s="30"/>
      <c r="M306" s="30"/>
      <c r="N306" s="30"/>
    </row>
    <row r="307" spans="1:14" ht="15.75">
      <c r="A307"/>
      <c r="B307"/>
      <c r="C307"/>
      <c r="D307" s="28">
        <f t="shared" si="48"/>
        <v>58</v>
      </c>
      <c r="E307" s="65" t="s">
        <v>63</v>
      </c>
      <c r="F307" s="65" t="s">
        <v>62</v>
      </c>
      <c r="G307" s="33"/>
      <c r="H307" s="33"/>
      <c r="I307" s="33"/>
      <c r="J307" s="33"/>
      <c r="K307" s="29"/>
      <c r="L307" s="30"/>
      <c r="M307" s="30"/>
      <c r="N307" s="30"/>
    </row>
    <row r="308" spans="1:14" ht="15.75">
      <c r="A308"/>
      <c r="B308"/>
      <c r="C308"/>
      <c r="D308" s="28">
        <f t="shared" si="48"/>
        <v>59</v>
      </c>
      <c r="E308" s="65" t="s">
        <v>61</v>
      </c>
      <c r="F308" s="65" t="s">
        <v>60</v>
      </c>
      <c r="G308" s="33"/>
      <c r="H308" s="33"/>
      <c r="I308" s="33"/>
      <c r="J308" s="33"/>
      <c r="K308" s="29"/>
      <c r="L308" s="30"/>
      <c r="M308" s="30"/>
      <c r="N308" s="30"/>
    </row>
    <row r="309" spans="1:14" ht="15.75">
      <c r="A309"/>
      <c r="B309"/>
      <c r="C309"/>
      <c r="D309" s="28">
        <f t="shared" si="48"/>
        <v>60</v>
      </c>
      <c r="E309" s="72" t="s">
        <v>105</v>
      </c>
      <c r="F309" s="71" t="s">
        <v>104</v>
      </c>
      <c r="G309" s="33"/>
      <c r="H309" s="33"/>
      <c r="I309" s="33"/>
      <c r="J309" s="33"/>
      <c r="K309" s="29"/>
      <c r="L309" s="30"/>
      <c r="M309" s="30"/>
      <c r="N309" s="30"/>
    </row>
    <row r="310" spans="1:14" ht="15.75">
      <c r="A310"/>
      <c r="B310"/>
      <c r="C310"/>
      <c r="D310" s="28">
        <f t="shared" si="48"/>
        <v>61</v>
      </c>
      <c r="E310" s="65" t="s">
        <v>66</v>
      </c>
      <c r="F310" s="65" t="s">
        <v>65</v>
      </c>
      <c r="G310" s="33"/>
      <c r="H310" s="33"/>
      <c r="I310" s="33"/>
      <c r="J310" s="33"/>
      <c r="K310" s="29"/>
      <c r="L310" s="30"/>
      <c r="M310" s="30"/>
      <c r="N310" s="30"/>
    </row>
    <row r="311" spans="1:14" ht="15.75">
      <c r="A311"/>
      <c r="B311"/>
      <c r="C311"/>
      <c r="D311" s="28">
        <f t="shared" si="48"/>
        <v>62</v>
      </c>
      <c r="E311" s="64" t="s">
        <v>217</v>
      </c>
      <c r="F311" s="64" t="s">
        <v>216</v>
      </c>
      <c r="G311" s="33"/>
      <c r="H311" s="33"/>
      <c r="I311" s="33"/>
      <c r="J311" s="33"/>
      <c r="K311" s="29"/>
      <c r="L311" s="30"/>
      <c r="M311" s="30"/>
      <c r="N311" s="30"/>
    </row>
    <row r="312" spans="1:14" ht="15.75">
      <c r="A312"/>
      <c r="B312"/>
      <c r="C312"/>
      <c r="D312" s="28">
        <f t="shared" si="48"/>
        <v>63</v>
      </c>
      <c r="E312" s="69" t="s">
        <v>179</v>
      </c>
      <c r="F312" s="69" t="s">
        <v>74</v>
      </c>
      <c r="G312" s="33"/>
      <c r="H312" s="33"/>
      <c r="I312" s="33"/>
      <c r="J312" s="33"/>
      <c r="K312" s="29"/>
      <c r="L312" s="30"/>
      <c r="M312" s="30"/>
      <c r="N312" s="30"/>
    </row>
    <row r="313" spans="1:14" ht="15.75">
      <c r="A313"/>
      <c r="B313"/>
      <c r="C313"/>
      <c r="D313" s="28">
        <f t="shared" si="48"/>
        <v>64</v>
      </c>
      <c r="E313" s="64" t="s">
        <v>178</v>
      </c>
      <c r="F313" s="64" t="s">
        <v>145</v>
      </c>
      <c r="G313" s="33"/>
      <c r="H313" s="33"/>
      <c r="I313" s="33"/>
      <c r="J313" s="33"/>
      <c r="K313" s="29"/>
      <c r="L313" s="30"/>
      <c r="M313" s="30"/>
      <c r="N313" s="30"/>
    </row>
    <row r="314" spans="1:14" ht="15.75">
      <c r="A314"/>
      <c r="B314"/>
      <c r="C314"/>
      <c r="D314" s="28">
        <f t="shared" si="48"/>
        <v>65</v>
      </c>
      <c r="E314" s="64" t="s">
        <v>182</v>
      </c>
      <c r="F314" s="64" t="s">
        <v>141</v>
      </c>
      <c r="G314" s="33"/>
      <c r="H314" s="33"/>
      <c r="I314" s="33"/>
      <c r="J314" s="33"/>
      <c r="K314" s="29"/>
      <c r="L314" s="30"/>
      <c r="M314" s="30"/>
      <c r="N314" s="30"/>
    </row>
    <row r="315" spans="1:14" ht="15.75">
      <c r="A315"/>
      <c r="B315"/>
      <c r="C315"/>
      <c r="D315" s="28">
        <f t="shared" si="48"/>
        <v>66</v>
      </c>
      <c r="E315" s="64" t="s">
        <v>183</v>
      </c>
      <c r="F315" s="64" t="s">
        <v>140</v>
      </c>
      <c r="G315" s="33"/>
      <c r="H315" s="33"/>
      <c r="I315" s="33"/>
      <c r="J315" s="33"/>
      <c r="K315" s="29"/>
      <c r="L315" s="30"/>
      <c r="M315" s="30"/>
      <c r="N315" s="30"/>
    </row>
    <row r="316" spans="1:14" ht="15.75">
      <c r="A316"/>
      <c r="B316"/>
      <c r="C316"/>
      <c r="D316" s="28">
        <f aca="true" t="shared" si="49" ref="D316:D379">1+D315</f>
        <v>67</v>
      </c>
      <c r="E316" s="65" t="s">
        <v>71</v>
      </c>
      <c r="F316" s="65" t="s">
        <v>70</v>
      </c>
      <c r="G316" s="33"/>
      <c r="H316" s="33"/>
      <c r="I316" s="33"/>
      <c r="J316" s="33"/>
      <c r="K316" s="29"/>
      <c r="L316" s="30"/>
      <c r="M316" s="30"/>
      <c r="N316" s="30"/>
    </row>
    <row r="317" spans="1:14" ht="15.75">
      <c r="A317"/>
      <c r="B317"/>
      <c r="C317"/>
      <c r="D317" s="28">
        <f t="shared" si="49"/>
        <v>68</v>
      </c>
      <c r="E317" s="65" t="s">
        <v>73</v>
      </c>
      <c r="F317" s="65" t="s">
        <v>72</v>
      </c>
      <c r="G317" s="33"/>
      <c r="H317" s="33"/>
      <c r="I317" s="33"/>
      <c r="J317" s="33"/>
      <c r="K317" s="29"/>
      <c r="L317" s="30"/>
      <c r="M317" s="30"/>
      <c r="N317" s="30"/>
    </row>
    <row r="318" spans="1:14" ht="15.75">
      <c r="A318"/>
      <c r="B318"/>
      <c r="C318"/>
      <c r="D318" s="28">
        <f t="shared" si="49"/>
        <v>69</v>
      </c>
      <c r="E318" s="64" t="s">
        <v>181</v>
      </c>
      <c r="F318" s="74" t="s">
        <v>175</v>
      </c>
      <c r="G318" s="33"/>
      <c r="H318" s="33"/>
      <c r="I318" s="33"/>
      <c r="J318" s="33"/>
      <c r="K318" s="29"/>
      <c r="L318" s="30"/>
      <c r="M318" s="30"/>
      <c r="N318" s="30"/>
    </row>
    <row r="319" spans="1:14" ht="15.75">
      <c r="A319"/>
      <c r="B319"/>
      <c r="C319"/>
      <c r="D319" s="28">
        <f t="shared" si="49"/>
        <v>70</v>
      </c>
      <c r="E319" s="65" t="s">
        <v>84</v>
      </c>
      <c r="F319" s="65" t="s">
        <v>103</v>
      </c>
      <c r="G319" s="33"/>
      <c r="H319" s="33"/>
      <c r="I319" s="33"/>
      <c r="J319" s="33"/>
      <c r="K319" s="29"/>
      <c r="L319" s="30"/>
      <c r="M319" s="30"/>
      <c r="N319" s="30"/>
    </row>
    <row r="320" spans="1:14" ht="15.75">
      <c r="A320"/>
      <c r="B320"/>
      <c r="C320"/>
      <c r="D320" s="28">
        <f t="shared" si="49"/>
        <v>71</v>
      </c>
      <c r="E320" s="65" t="s">
        <v>111</v>
      </c>
      <c r="F320" s="65" t="s">
        <v>110</v>
      </c>
      <c r="G320" s="33"/>
      <c r="H320" s="33"/>
      <c r="I320" s="33"/>
      <c r="J320" s="33"/>
      <c r="K320" s="29"/>
      <c r="L320" s="30"/>
      <c r="M320" s="30"/>
      <c r="N320" s="30"/>
    </row>
    <row r="321" spans="1:14" ht="15.75">
      <c r="A321"/>
      <c r="B321"/>
      <c r="C321"/>
      <c r="D321" s="28">
        <f t="shared" si="49"/>
        <v>72</v>
      </c>
      <c r="E321" s="65" t="s">
        <v>210</v>
      </c>
      <c r="F321" s="65" t="s">
        <v>64</v>
      </c>
      <c r="G321" s="33"/>
      <c r="H321" s="33"/>
      <c r="I321" s="33"/>
      <c r="J321" s="33"/>
      <c r="K321" s="29"/>
      <c r="L321" s="30"/>
      <c r="M321" s="30"/>
      <c r="N321" s="30"/>
    </row>
    <row r="322" spans="1:14" ht="15.75">
      <c r="A322"/>
      <c r="B322"/>
      <c r="C322"/>
      <c r="D322" s="28">
        <f t="shared" si="49"/>
        <v>73</v>
      </c>
      <c r="E322" s="65" t="s">
        <v>115</v>
      </c>
      <c r="F322" s="65" t="s">
        <v>77</v>
      </c>
      <c r="G322" s="33"/>
      <c r="H322" s="33"/>
      <c r="I322" s="33"/>
      <c r="J322" s="33"/>
      <c r="K322" s="29"/>
      <c r="L322" s="30"/>
      <c r="M322" s="30"/>
      <c r="N322" s="30"/>
    </row>
    <row r="323" spans="1:14" ht="15.75">
      <c r="A323"/>
      <c r="B323"/>
      <c r="C323"/>
      <c r="D323" s="28">
        <f t="shared" si="49"/>
        <v>74</v>
      </c>
      <c r="E323" s="65" t="s">
        <v>107</v>
      </c>
      <c r="F323" s="65" t="s">
        <v>68</v>
      </c>
      <c r="G323" s="33"/>
      <c r="H323" s="33"/>
      <c r="I323" s="33"/>
      <c r="J323" s="33"/>
      <c r="K323" s="29"/>
      <c r="L323" s="30"/>
      <c r="M323" s="30"/>
      <c r="N323" s="30"/>
    </row>
    <row r="324" spans="1:14" ht="15.75">
      <c r="A324"/>
      <c r="B324"/>
      <c r="C324"/>
      <c r="D324" s="28">
        <f t="shared" si="49"/>
        <v>75</v>
      </c>
      <c r="E324" s="65" t="s">
        <v>85</v>
      </c>
      <c r="F324" s="65" t="s">
        <v>109</v>
      </c>
      <c r="G324" s="33"/>
      <c r="H324" s="33"/>
      <c r="I324" s="33"/>
      <c r="J324" s="33"/>
      <c r="K324" s="29"/>
      <c r="L324" s="30"/>
      <c r="M324" s="30"/>
      <c r="N324" s="30"/>
    </row>
    <row r="325" spans="1:14" ht="15.75">
      <c r="A325"/>
      <c r="B325"/>
      <c r="C325"/>
      <c r="D325" s="28">
        <f t="shared" si="49"/>
        <v>76</v>
      </c>
      <c r="E325" s="65" t="s">
        <v>87</v>
      </c>
      <c r="F325" s="65" t="s">
        <v>118</v>
      </c>
      <c r="G325" s="33"/>
      <c r="H325" s="33"/>
      <c r="I325" s="33"/>
      <c r="J325" s="33"/>
      <c r="K325" s="29"/>
      <c r="L325" s="30"/>
      <c r="M325" s="30"/>
      <c r="N325" s="30"/>
    </row>
    <row r="326" spans="1:14" ht="15.75">
      <c r="A326"/>
      <c r="B326"/>
      <c r="C326"/>
      <c r="D326" s="28">
        <f t="shared" si="49"/>
        <v>77</v>
      </c>
      <c r="E326" s="65" t="s">
        <v>232</v>
      </c>
      <c r="F326" s="65" t="s">
        <v>231</v>
      </c>
      <c r="G326" s="33"/>
      <c r="H326" s="35"/>
      <c r="I326" s="33"/>
      <c r="J326" s="33"/>
      <c r="K326" s="29"/>
      <c r="L326" s="30"/>
      <c r="M326" s="30"/>
      <c r="N326" s="30"/>
    </row>
    <row r="327" spans="1:14" ht="15.75">
      <c r="A327"/>
      <c r="B327"/>
      <c r="C327"/>
      <c r="D327" s="28">
        <f t="shared" si="49"/>
        <v>78</v>
      </c>
      <c r="E327" s="65" t="s">
        <v>59</v>
      </c>
      <c r="F327" s="65" t="s">
        <v>58</v>
      </c>
      <c r="G327" s="33"/>
      <c r="H327" s="33"/>
      <c r="I327" s="33"/>
      <c r="J327" s="33"/>
      <c r="K327" s="29"/>
      <c r="L327" s="30"/>
      <c r="M327" s="30"/>
      <c r="N327" s="30"/>
    </row>
    <row r="328" spans="1:14" ht="15.75">
      <c r="A328"/>
      <c r="B328"/>
      <c r="C328"/>
      <c r="D328" s="28">
        <f t="shared" si="49"/>
        <v>79</v>
      </c>
      <c r="E328" s="65" t="s">
        <v>100</v>
      </c>
      <c r="F328" s="65" t="s">
        <v>99</v>
      </c>
      <c r="G328" s="33"/>
      <c r="H328" s="33"/>
      <c r="I328" s="33"/>
      <c r="J328" s="33"/>
      <c r="K328" s="29"/>
      <c r="L328" s="30"/>
      <c r="M328" s="30"/>
      <c r="N328" s="30"/>
    </row>
    <row r="329" spans="1:14" ht="15.75">
      <c r="A329"/>
      <c r="B329"/>
      <c r="C329"/>
      <c r="D329" s="28">
        <f t="shared" si="49"/>
        <v>80</v>
      </c>
      <c r="E329" s="64" t="s">
        <v>189</v>
      </c>
      <c r="F329" s="64" t="s">
        <v>144</v>
      </c>
      <c r="G329" s="33"/>
      <c r="H329" s="35"/>
      <c r="I329" s="35"/>
      <c r="J329" s="35"/>
      <c r="K329" s="29"/>
      <c r="L329" s="30"/>
      <c r="M329" s="30"/>
      <c r="N329" s="30"/>
    </row>
    <row r="330" spans="1:14" ht="15.75">
      <c r="A330"/>
      <c r="B330"/>
      <c r="C330"/>
      <c r="D330" s="28">
        <f t="shared" si="49"/>
        <v>81</v>
      </c>
      <c r="E330" s="65" t="s">
        <v>83</v>
      </c>
      <c r="F330" s="65" t="s">
        <v>101</v>
      </c>
      <c r="G330" s="33"/>
      <c r="H330" s="33"/>
      <c r="I330" s="33"/>
      <c r="J330" s="33"/>
      <c r="K330" s="29"/>
      <c r="L330" s="30"/>
      <c r="M330" s="30"/>
      <c r="N330" s="30"/>
    </row>
    <row r="331" spans="1:14" ht="15.75">
      <c r="A331"/>
      <c r="B331"/>
      <c r="C331"/>
      <c r="D331" s="28">
        <f t="shared" si="49"/>
        <v>82</v>
      </c>
      <c r="E331" s="65" t="s">
        <v>56</v>
      </c>
      <c r="F331" s="65" t="s">
        <v>55</v>
      </c>
      <c r="G331" s="33"/>
      <c r="H331" s="33"/>
      <c r="I331" s="33"/>
      <c r="J331" s="33"/>
      <c r="K331" s="29"/>
      <c r="L331" s="30"/>
      <c r="M331" s="30"/>
      <c r="N331" s="30"/>
    </row>
    <row r="332" spans="1:14" ht="15.75">
      <c r="A332"/>
      <c r="B332"/>
      <c r="C332"/>
      <c r="D332" s="28">
        <f t="shared" si="49"/>
        <v>83</v>
      </c>
      <c r="E332" s="65" t="s">
        <v>102</v>
      </c>
      <c r="F332" s="65" t="s">
        <v>57</v>
      </c>
      <c r="G332" s="33"/>
      <c r="H332" s="33"/>
      <c r="I332" s="33"/>
      <c r="J332" s="33"/>
      <c r="K332" s="29"/>
      <c r="L332" s="30"/>
      <c r="M332" s="30"/>
      <c r="N332" s="30"/>
    </row>
    <row r="333" spans="1:14" ht="15.75">
      <c r="A333"/>
      <c r="B333"/>
      <c r="C333"/>
      <c r="D333" s="28">
        <f t="shared" si="49"/>
        <v>84</v>
      </c>
      <c r="E333" s="64" t="s">
        <v>188</v>
      </c>
      <c r="F333" s="64" t="s">
        <v>143</v>
      </c>
      <c r="G333" s="33"/>
      <c r="H333" s="35"/>
      <c r="I333" s="33"/>
      <c r="J333" s="33"/>
      <c r="K333" s="29"/>
      <c r="L333" s="30"/>
      <c r="M333" s="30"/>
      <c r="N333" s="30"/>
    </row>
    <row r="334" spans="1:14" ht="15.75">
      <c r="A334"/>
      <c r="B334"/>
      <c r="C334"/>
      <c r="D334" s="28">
        <f t="shared" si="49"/>
        <v>85</v>
      </c>
      <c r="E334" s="78" t="s">
        <v>224</v>
      </c>
      <c r="F334" s="78" t="s">
        <v>211</v>
      </c>
      <c r="G334" s="35"/>
      <c r="H334" s="33"/>
      <c r="I334" s="33"/>
      <c r="J334" s="33"/>
      <c r="K334" s="29"/>
      <c r="L334" s="30"/>
      <c r="M334" s="30"/>
      <c r="N334" s="30"/>
    </row>
    <row r="335" spans="1:14" ht="15.75">
      <c r="A335"/>
      <c r="B335"/>
      <c r="C335"/>
      <c r="D335" s="28">
        <f t="shared" si="49"/>
        <v>86</v>
      </c>
      <c r="E335" s="64" t="s">
        <v>225</v>
      </c>
      <c r="F335" s="64" t="s">
        <v>142</v>
      </c>
      <c r="G335" s="33"/>
      <c r="H335" s="33"/>
      <c r="I335" s="33"/>
      <c r="J335" s="33"/>
      <c r="K335" s="29"/>
      <c r="L335" s="30"/>
      <c r="M335" s="30"/>
      <c r="N335" s="30"/>
    </row>
    <row r="336" spans="1:14" ht="15.75">
      <c r="A336"/>
      <c r="B336"/>
      <c r="C336"/>
      <c r="D336" s="28">
        <f t="shared" si="49"/>
        <v>87</v>
      </c>
      <c r="E336" s="64" t="s">
        <v>223</v>
      </c>
      <c r="F336" s="64" t="s">
        <v>218</v>
      </c>
      <c r="G336" s="33"/>
      <c r="H336" s="33"/>
      <c r="I336" s="33"/>
      <c r="J336" s="33"/>
      <c r="K336" s="29"/>
      <c r="L336" s="30"/>
      <c r="M336" s="30"/>
      <c r="N336" s="30"/>
    </row>
    <row r="337" spans="1:14" ht="15.75">
      <c r="A337"/>
      <c r="B337"/>
      <c r="C337"/>
      <c r="D337" s="28">
        <f t="shared" si="49"/>
        <v>88</v>
      </c>
      <c r="E337" s="64" t="s">
        <v>228</v>
      </c>
      <c r="F337" s="64" t="s">
        <v>215</v>
      </c>
      <c r="G337" s="33"/>
      <c r="H337" s="33"/>
      <c r="I337" s="33"/>
      <c r="J337" s="33"/>
      <c r="K337" s="29"/>
      <c r="L337" s="30"/>
      <c r="M337" s="30"/>
      <c r="N337" s="30"/>
    </row>
    <row r="338" spans="1:14" ht="15.75">
      <c r="A338"/>
      <c r="B338"/>
      <c r="C338"/>
      <c r="D338" s="28">
        <f t="shared" si="49"/>
        <v>89</v>
      </c>
      <c r="E338" s="83" t="s">
        <v>226</v>
      </c>
      <c r="F338" s="83" t="s">
        <v>214</v>
      </c>
      <c r="G338" s="33"/>
      <c r="H338" s="33"/>
      <c r="I338" s="33"/>
      <c r="J338" s="33"/>
      <c r="K338" s="29"/>
      <c r="L338" s="30"/>
      <c r="M338" s="30"/>
      <c r="N338" s="30"/>
    </row>
    <row r="339" spans="1:14" ht="15.75">
      <c r="A339"/>
      <c r="B339"/>
      <c r="C339"/>
      <c r="D339" s="28">
        <f t="shared" si="49"/>
        <v>90</v>
      </c>
      <c r="E339" s="65" t="s">
        <v>95</v>
      </c>
      <c r="F339" s="65" t="s">
        <v>47</v>
      </c>
      <c r="G339" s="33"/>
      <c r="H339" s="33"/>
      <c r="I339" s="33"/>
      <c r="J339" s="33"/>
      <c r="K339" s="29"/>
      <c r="L339" s="30"/>
      <c r="M339" s="30"/>
      <c r="N339" s="30"/>
    </row>
    <row r="340" spans="1:14" ht="15.75">
      <c r="A340"/>
      <c r="B340"/>
      <c r="C340"/>
      <c r="D340" s="28">
        <f t="shared" si="49"/>
        <v>91</v>
      </c>
      <c r="E340" s="65" t="s">
        <v>227</v>
      </c>
      <c r="F340" s="65" t="s">
        <v>38</v>
      </c>
      <c r="G340" s="33"/>
      <c r="H340" s="33"/>
      <c r="I340" s="33"/>
      <c r="J340" s="33"/>
      <c r="K340" s="29"/>
      <c r="L340" s="30"/>
      <c r="M340" s="30"/>
      <c r="N340" s="30"/>
    </row>
    <row r="341" spans="1:14" ht="15.75">
      <c r="A341"/>
      <c r="B341"/>
      <c r="C341"/>
      <c r="D341" s="28">
        <f t="shared" si="49"/>
        <v>92</v>
      </c>
      <c r="E341" s="86" t="s">
        <v>86</v>
      </c>
      <c r="F341" s="86" t="s">
        <v>94</v>
      </c>
      <c r="G341" s="33"/>
      <c r="H341" s="33"/>
      <c r="I341" s="33"/>
      <c r="J341" s="33"/>
      <c r="K341" s="29"/>
      <c r="L341" s="30"/>
      <c r="M341" s="30"/>
      <c r="N341" s="30"/>
    </row>
    <row r="342" spans="1:14" ht="15.75">
      <c r="A342"/>
      <c r="B342"/>
      <c r="C342"/>
      <c r="D342" s="28">
        <f t="shared" si="49"/>
        <v>93</v>
      </c>
      <c r="E342" s="65" t="s">
        <v>37</v>
      </c>
      <c r="F342" s="65" t="s">
        <v>36</v>
      </c>
      <c r="G342" s="33"/>
      <c r="H342" s="33"/>
      <c r="I342" s="33"/>
      <c r="J342" s="33"/>
      <c r="K342" s="29"/>
      <c r="L342" s="30"/>
      <c r="M342" s="30"/>
      <c r="N342" s="30"/>
    </row>
    <row r="343" spans="1:14" ht="15.75">
      <c r="A343"/>
      <c r="B343"/>
      <c r="C343"/>
      <c r="D343" s="28">
        <f t="shared" si="49"/>
        <v>94</v>
      </c>
      <c r="E343" s="65"/>
      <c r="F343" s="65"/>
      <c r="G343" s="33"/>
      <c r="H343" s="33"/>
      <c r="I343" s="33"/>
      <c r="J343" s="33"/>
      <c r="K343" s="29"/>
      <c r="L343" s="30"/>
      <c r="M343" s="30"/>
      <c r="N343" s="30"/>
    </row>
    <row r="344" spans="1:14" ht="15.75">
      <c r="A344"/>
      <c r="B344"/>
      <c r="C344"/>
      <c r="D344" s="28">
        <f t="shared" si="49"/>
        <v>95</v>
      </c>
      <c r="E344" s="87"/>
      <c r="F344" s="87"/>
      <c r="G344" s="33"/>
      <c r="H344" s="33"/>
      <c r="I344" s="33"/>
      <c r="J344" s="33"/>
      <c r="K344" s="29"/>
      <c r="L344" s="30"/>
      <c r="M344" s="30"/>
      <c r="N344" s="30"/>
    </row>
    <row r="345" spans="1:14" ht="15.75">
      <c r="A345"/>
      <c r="B345"/>
      <c r="C345"/>
      <c r="D345" s="28">
        <f t="shared" si="49"/>
        <v>96</v>
      </c>
      <c r="E345" s="87"/>
      <c r="F345" s="87"/>
      <c r="G345" s="33"/>
      <c r="H345" s="33"/>
      <c r="I345" s="33"/>
      <c r="J345" s="33"/>
      <c r="K345" s="29"/>
      <c r="L345" s="30"/>
      <c r="M345" s="30"/>
      <c r="N345" s="30"/>
    </row>
    <row r="346" spans="1:14" ht="15.75">
      <c r="A346"/>
      <c r="B346"/>
      <c r="C346"/>
      <c r="D346" s="28">
        <f t="shared" si="49"/>
        <v>97</v>
      </c>
      <c r="E346" s="87"/>
      <c r="F346" s="87"/>
      <c r="G346" s="33"/>
      <c r="H346" s="33"/>
      <c r="I346" s="33"/>
      <c r="J346" s="33"/>
      <c r="K346" s="29"/>
      <c r="L346" s="30"/>
      <c r="M346" s="30"/>
      <c r="N346" s="30"/>
    </row>
    <row r="347" spans="1:14" ht="15.75">
      <c r="A347"/>
      <c r="B347"/>
      <c r="C347"/>
      <c r="D347" s="28">
        <f t="shared" si="49"/>
        <v>98</v>
      </c>
      <c r="E347" s="33"/>
      <c r="F347" s="33"/>
      <c r="G347" s="33"/>
      <c r="H347" s="35"/>
      <c r="I347" s="33"/>
      <c r="J347" s="33"/>
      <c r="K347" s="29"/>
      <c r="L347" s="30"/>
      <c r="M347" s="30"/>
      <c r="N347" s="30"/>
    </row>
    <row r="348" spans="1:14" ht="15.75">
      <c r="A348"/>
      <c r="B348"/>
      <c r="C348"/>
      <c r="D348" s="28">
        <f t="shared" si="49"/>
        <v>99</v>
      </c>
      <c r="E348" s="33"/>
      <c r="F348" s="33"/>
      <c r="G348" s="33"/>
      <c r="H348" s="33"/>
      <c r="I348" s="33"/>
      <c r="J348" s="33"/>
      <c r="K348" s="29"/>
      <c r="L348" s="30"/>
      <c r="M348" s="30"/>
      <c r="N348" s="30"/>
    </row>
    <row r="349" spans="1:14" ht="15.75">
      <c r="A349"/>
      <c r="B349"/>
      <c r="C349"/>
      <c r="D349" s="28">
        <f t="shared" si="49"/>
        <v>100</v>
      </c>
      <c r="E349" s="33"/>
      <c r="F349" s="33"/>
      <c r="G349" s="33"/>
      <c r="H349" s="33"/>
      <c r="I349" s="33"/>
      <c r="J349" s="33"/>
      <c r="K349" s="29"/>
      <c r="L349" s="30"/>
      <c r="M349" s="30"/>
      <c r="N349" s="30"/>
    </row>
    <row r="350" spans="1:14" ht="15.75">
      <c r="A350"/>
      <c r="B350"/>
      <c r="C350"/>
      <c r="D350" s="28">
        <f t="shared" si="49"/>
        <v>101</v>
      </c>
      <c r="E350" s="33"/>
      <c r="F350" s="33"/>
      <c r="G350" s="33"/>
      <c r="H350" s="33"/>
      <c r="I350" s="33"/>
      <c r="J350" s="33"/>
      <c r="K350" s="29"/>
      <c r="L350" s="30"/>
      <c r="M350" s="30"/>
      <c r="N350" s="30"/>
    </row>
    <row r="351" spans="1:14" ht="15.75">
      <c r="A351"/>
      <c r="B351"/>
      <c r="C351"/>
      <c r="D351" s="28">
        <f t="shared" si="49"/>
        <v>102</v>
      </c>
      <c r="E351" s="33"/>
      <c r="F351" s="33"/>
      <c r="G351" s="33"/>
      <c r="H351" s="33"/>
      <c r="I351" s="33"/>
      <c r="J351" s="33"/>
      <c r="K351" s="29"/>
      <c r="L351" s="30"/>
      <c r="M351" s="30"/>
      <c r="N351" s="30"/>
    </row>
    <row r="352" spans="1:14" ht="15.75">
      <c r="A352"/>
      <c r="B352"/>
      <c r="C352"/>
      <c r="D352" s="28">
        <f t="shared" si="49"/>
        <v>103</v>
      </c>
      <c r="E352" s="33"/>
      <c r="F352" s="33"/>
      <c r="G352" s="33"/>
      <c r="H352" s="33"/>
      <c r="I352" s="33"/>
      <c r="J352" s="33"/>
      <c r="K352" s="29"/>
      <c r="L352" s="30"/>
      <c r="M352" s="30"/>
      <c r="N352" s="30"/>
    </row>
    <row r="353" spans="1:14" ht="15.75">
      <c r="A353"/>
      <c r="B353"/>
      <c r="C353"/>
      <c r="D353" s="28">
        <f t="shared" si="49"/>
        <v>104</v>
      </c>
      <c r="E353" s="33"/>
      <c r="F353" s="33"/>
      <c r="G353" s="33"/>
      <c r="H353" s="33"/>
      <c r="I353" s="33"/>
      <c r="J353" s="33"/>
      <c r="K353" s="29"/>
      <c r="L353" s="30"/>
      <c r="M353" s="30"/>
      <c r="N353" s="30"/>
    </row>
    <row r="354" spans="1:14" ht="15.75">
      <c r="A354"/>
      <c r="B354"/>
      <c r="C354"/>
      <c r="D354" s="28">
        <f t="shared" si="49"/>
        <v>105</v>
      </c>
      <c r="E354" s="33"/>
      <c r="F354" s="33"/>
      <c r="G354" s="35"/>
      <c r="H354" s="33"/>
      <c r="I354" s="33"/>
      <c r="J354" s="33"/>
      <c r="K354" s="29"/>
      <c r="L354" s="30"/>
      <c r="M354" s="30"/>
      <c r="N354" s="30"/>
    </row>
    <row r="355" spans="1:14" ht="15.75">
      <c r="A355"/>
      <c r="B355"/>
      <c r="C355"/>
      <c r="D355" s="28">
        <f t="shared" si="49"/>
        <v>106</v>
      </c>
      <c r="E355" s="33"/>
      <c r="F355" s="33"/>
      <c r="G355" s="33"/>
      <c r="H355" s="33"/>
      <c r="I355" s="33"/>
      <c r="J355" s="33"/>
      <c r="K355" s="29"/>
      <c r="L355" s="30"/>
      <c r="M355" s="30"/>
      <c r="N355" s="30"/>
    </row>
    <row r="356" spans="1:14" ht="15.75">
      <c r="A356"/>
      <c r="B356"/>
      <c r="C356"/>
      <c r="D356" s="28">
        <f t="shared" si="49"/>
        <v>107</v>
      </c>
      <c r="E356" s="33"/>
      <c r="F356" s="33"/>
      <c r="G356" s="33"/>
      <c r="H356" s="33"/>
      <c r="I356" s="33"/>
      <c r="J356" s="33"/>
      <c r="K356" s="29"/>
      <c r="L356" s="30"/>
      <c r="M356" s="30"/>
      <c r="N356" s="30"/>
    </row>
    <row r="357" spans="1:14" ht="15.75">
      <c r="A357"/>
      <c r="B357"/>
      <c r="C357"/>
      <c r="D357" s="28">
        <f t="shared" si="49"/>
        <v>108</v>
      </c>
      <c r="E357" s="33"/>
      <c r="F357" s="33"/>
      <c r="G357" s="33"/>
      <c r="H357" s="33"/>
      <c r="I357" s="33"/>
      <c r="J357" s="33"/>
      <c r="K357" s="29"/>
      <c r="L357" s="30"/>
      <c r="M357" s="30"/>
      <c r="N357" s="30"/>
    </row>
    <row r="358" spans="1:14" ht="15.75">
      <c r="A358"/>
      <c r="B358"/>
      <c r="C358"/>
      <c r="D358" s="28">
        <f t="shared" si="49"/>
        <v>109</v>
      </c>
      <c r="E358" s="33"/>
      <c r="F358" s="33"/>
      <c r="G358" s="33"/>
      <c r="H358" s="33"/>
      <c r="I358" s="33"/>
      <c r="J358" s="33"/>
      <c r="K358" s="29"/>
      <c r="L358" s="30"/>
      <c r="M358" s="30"/>
      <c r="N358" s="30"/>
    </row>
    <row r="359" spans="1:14" ht="15.75">
      <c r="A359"/>
      <c r="B359"/>
      <c r="C359"/>
      <c r="D359" s="28">
        <f t="shared" si="49"/>
        <v>110</v>
      </c>
      <c r="E359" s="33"/>
      <c r="F359" s="33"/>
      <c r="G359" s="33"/>
      <c r="H359" s="33"/>
      <c r="I359" s="33"/>
      <c r="J359" s="33"/>
      <c r="K359" s="29"/>
      <c r="L359" s="30"/>
      <c r="M359" s="30"/>
      <c r="N359" s="30"/>
    </row>
    <row r="360" spans="1:14" ht="15.75">
      <c r="A360"/>
      <c r="B360"/>
      <c r="C360"/>
      <c r="D360" s="28">
        <f t="shared" si="49"/>
        <v>111</v>
      </c>
      <c r="E360" s="33"/>
      <c r="F360" s="33"/>
      <c r="G360" s="33"/>
      <c r="H360" s="33"/>
      <c r="I360" s="33"/>
      <c r="J360" s="33"/>
      <c r="K360" s="29"/>
      <c r="L360" s="30"/>
      <c r="M360" s="30"/>
      <c r="N360" s="30"/>
    </row>
    <row r="361" spans="1:14" ht="15.75">
      <c r="A361"/>
      <c r="B361"/>
      <c r="C361"/>
      <c r="D361" s="28">
        <f t="shared" si="49"/>
        <v>112</v>
      </c>
      <c r="E361" s="33"/>
      <c r="F361" s="33"/>
      <c r="G361" s="33"/>
      <c r="H361" s="33"/>
      <c r="I361" s="33"/>
      <c r="J361" s="33"/>
      <c r="K361" s="29"/>
      <c r="L361" s="30"/>
      <c r="M361" s="30"/>
      <c r="N361" s="30"/>
    </row>
    <row r="362" spans="1:14" ht="15.75">
      <c r="A362"/>
      <c r="B362"/>
      <c r="C362"/>
      <c r="D362" s="28">
        <f t="shared" si="49"/>
        <v>113</v>
      </c>
      <c r="E362" s="33"/>
      <c r="F362" s="33"/>
      <c r="G362" s="33"/>
      <c r="H362" s="33"/>
      <c r="I362" s="33"/>
      <c r="J362" s="33"/>
      <c r="K362" s="29"/>
      <c r="L362" s="30"/>
      <c r="M362" s="30"/>
      <c r="N362" s="30"/>
    </row>
    <row r="363" spans="1:14" ht="15.75">
      <c r="A363"/>
      <c r="B363"/>
      <c r="C363"/>
      <c r="D363" s="28">
        <f t="shared" si="49"/>
        <v>114</v>
      </c>
      <c r="E363" s="33"/>
      <c r="F363" s="33"/>
      <c r="G363" s="33"/>
      <c r="H363" s="33"/>
      <c r="I363" s="33"/>
      <c r="J363" s="33"/>
      <c r="K363" s="29"/>
      <c r="L363" s="30"/>
      <c r="M363" s="30"/>
      <c r="N363" s="30"/>
    </row>
    <row r="364" spans="1:14" ht="15.75">
      <c r="A364"/>
      <c r="B364"/>
      <c r="C364"/>
      <c r="D364" s="28">
        <f t="shared" si="49"/>
        <v>115</v>
      </c>
      <c r="E364" s="33"/>
      <c r="F364" s="33"/>
      <c r="G364" s="33"/>
      <c r="H364" s="33"/>
      <c r="I364" s="33"/>
      <c r="J364" s="33"/>
      <c r="K364" s="29"/>
      <c r="L364" s="30"/>
      <c r="M364" s="30"/>
      <c r="N364" s="30"/>
    </row>
    <row r="365" spans="1:14" ht="15.75">
      <c r="A365"/>
      <c r="B365"/>
      <c r="C365"/>
      <c r="D365" s="28">
        <f t="shared" si="49"/>
        <v>116</v>
      </c>
      <c r="E365" s="33"/>
      <c r="F365" s="33"/>
      <c r="G365" s="33"/>
      <c r="H365" s="33"/>
      <c r="I365" s="33"/>
      <c r="J365" s="33"/>
      <c r="K365" s="29"/>
      <c r="L365" s="30"/>
      <c r="M365" s="30"/>
      <c r="N365" s="30"/>
    </row>
    <row r="366" spans="1:14" ht="15.75">
      <c r="A366"/>
      <c r="B366"/>
      <c r="C366"/>
      <c r="D366" s="28">
        <f t="shared" si="49"/>
        <v>117</v>
      </c>
      <c r="E366" s="33"/>
      <c r="F366" s="33"/>
      <c r="G366" s="33"/>
      <c r="H366" s="33"/>
      <c r="I366" s="33"/>
      <c r="J366" s="33"/>
      <c r="K366" s="29"/>
      <c r="L366" s="30"/>
      <c r="M366" s="30"/>
      <c r="N366" s="30"/>
    </row>
    <row r="367" spans="1:14" ht="15.75">
      <c r="A367"/>
      <c r="B367"/>
      <c r="C367"/>
      <c r="D367" s="28">
        <f t="shared" si="49"/>
        <v>118</v>
      </c>
      <c r="E367" s="33"/>
      <c r="F367" s="33"/>
      <c r="G367" s="33"/>
      <c r="H367" s="33"/>
      <c r="I367" s="33"/>
      <c r="J367" s="33"/>
      <c r="K367" s="29"/>
      <c r="L367" s="30"/>
      <c r="M367" s="30"/>
      <c r="N367" s="30"/>
    </row>
    <row r="368" spans="1:14" ht="15.75">
      <c r="A368"/>
      <c r="B368"/>
      <c r="C368"/>
      <c r="D368" s="28">
        <f t="shared" si="49"/>
        <v>119</v>
      </c>
      <c r="E368" s="33"/>
      <c r="F368" s="33"/>
      <c r="G368" s="33"/>
      <c r="H368" s="33"/>
      <c r="I368" s="33"/>
      <c r="J368" s="33"/>
      <c r="K368" s="29"/>
      <c r="L368" s="30"/>
      <c r="M368" s="30"/>
      <c r="N368" s="30"/>
    </row>
    <row r="369" spans="1:14" ht="15.75">
      <c r="A369"/>
      <c r="B369"/>
      <c r="C369"/>
      <c r="D369" s="28">
        <f t="shared" si="49"/>
        <v>120</v>
      </c>
      <c r="E369" s="33"/>
      <c r="F369" s="33"/>
      <c r="G369" s="33"/>
      <c r="H369" s="33"/>
      <c r="I369" s="33"/>
      <c r="J369" s="33"/>
      <c r="K369" s="29"/>
      <c r="L369" s="30"/>
      <c r="M369" s="30"/>
      <c r="N369" s="30"/>
    </row>
    <row r="370" spans="1:14" ht="15.75">
      <c r="A370"/>
      <c r="B370"/>
      <c r="C370"/>
      <c r="D370" s="28">
        <f t="shared" si="49"/>
        <v>121</v>
      </c>
      <c r="E370" s="33"/>
      <c r="F370" s="33"/>
      <c r="G370" s="33"/>
      <c r="H370" s="33"/>
      <c r="I370" s="33"/>
      <c r="J370" s="33"/>
      <c r="K370" s="29"/>
      <c r="L370" s="30"/>
      <c r="M370" s="30"/>
      <c r="N370" s="30"/>
    </row>
    <row r="371" spans="1:14" ht="15.75">
      <c r="A371"/>
      <c r="B371"/>
      <c r="C371"/>
      <c r="D371" s="28">
        <f t="shared" si="49"/>
        <v>122</v>
      </c>
      <c r="E371" s="33"/>
      <c r="F371" s="33"/>
      <c r="G371" s="33"/>
      <c r="H371" s="33"/>
      <c r="I371" s="33"/>
      <c r="J371" s="33"/>
      <c r="K371" s="29"/>
      <c r="L371" s="30"/>
      <c r="M371" s="30"/>
      <c r="N371" s="30"/>
    </row>
    <row r="372" spans="1:14" ht="15.75">
      <c r="A372"/>
      <c r="B372"/>
      <c r="C372"/>
      <c r="D372" s="28">
        <f t="shared" si="49"/>
        <v>123</v>
      </c>
      <c r="E372" s="33"/>
      <c r="F372" s="33"/>
      <c r="G372" s="35"/>
      <c r="H372" s="33"/>
      <c r="I372" s="33"/>
      <c r="J372" s="33"/>
      <c r="K372" s="29"/>
      <c r="L372" s="30"/>
      <c r="M372" s="30"/>
      <c r="N372" s="30"/>
    </row>
    <row r="373" spans="1:14" ht="15.75">
      <c r="A373"/>
      <c r="B373"/>
      <c r="C373"/>
      <c r="D373" s="28">
        <f t="shared" si="49"/>
        <v>124</v>
      </c>
      <c r="E373" s="33"/>
      <c r="F373" s="33"/>
      <c r="G373" s="33"/>
      <c r="H373" s="33"/>
      <c r="I373" s="33"/>
      <c r="J373" s="33"/>
      <c r="K373" s="29"/>
      <c r="L373" s="30"/>
      <c r="M373" s="30"/>
      <c r="N373" s="30"/>
    </row>
    <row r="374" spans="1:14" ht="15.75">
      <c r="A374"/>
      <c r="B374"/>
      <c r="C374"/>
      <c r="D374" s="28">
        <f t="shared" si="49"/>
        <v>125</v>
      </c>
      <c r="E374" s="33"/>
      <c r="F374" s="33"/>
      <c r="G374" s="33"/>
      <c r="H374" s="33"/>
      <c r="I374" s="33"/>
      <c r="J374" s="33"/>
      <c r="K374" s="29"/>
      <c r="L374" s="30"/>
      <c r="M374" s="30"/>
      <c r="N374" s="30"/>
    </row>
    <row r="375" spans="1:14" ht="15.75">
      <c r="A375"/>
      <c r="B375"/>
      <c r="C375"/>
      <c r="D375" s="28">
        <f t="shared" si="49"/>
        <v>126</v>
      </c>
      <c r="E375" s="33"/>
      <c r="F375" s="33"/>
      <c r="G375" s="33"/>
      <c r="H375" s="33"/>
      <c r="I375" s="33"/>
      <c r="J375" s="33"/>
      <c r="K375" s="29"/>
      <c r="L375" s="30"/>
      <c r="M375" s="30"/>
      <c r="N375" s="30"/>
    </row>
    <row r="376" spans="1:14" ht="15.75">
      <c r="A376"/>
      <c r="B376"/>
      <c r="C376"/>
      <c r="D376" s="28">
        <f t="shared" si="49"/>
        <v>127</v>
      </c>
      <c r="E376" s="33"/>
      <c r="F376" s="33"/>
      <c r="G376" s="33"/>
      <c r="H376" s="33"/>
      <c r="I376" s="33"/>
      <c r="J376" s="33"/>
      <c r="K376" s="29"/>
      <c r="L376" s="30"/>
      <c r="M376" s="30"/>
      <c r="N376" s="30"/>
    </row>
    <row r="377" spans="1:14" ht="15.75">
      <c r="A377"/>
      <c r="B377"/>
      <c r="C377"/>
      <c r="D377" s="28">
        <f t="shared" si="49"/>
        <v>128</v>
      </c>
      <c r="E377" s="33"/>
      <c r="F377" s="33"/>
      <c r="G377" s="33"/>
      <c r="H377" s="33"/>
      <c r="I377" s="33"/>
      <c r="J377" s="33"/>
      <c r="K377" s="29"/>
      <c r="L377" s="30"/>
      <c r="M377" s="30"/>
      <c r="N377" s="30"/>
    </row>
    <row r="378" spans="1:14" ht="15.75">
      <c r="A378"/>
      <c r="B378"/>
      <c r="C378"/>
      <c r="D378" s="28">
        <f t="shared" si="49"/>
        <v>129</v>
      </c>
      <c r="E378" s="33"/>
      <c r="F378" s="33"/>
      <c r="G378" s="33"/>
      <c r="H378" s="33"/>
      <c r="I378" s="33"/>
      <c r="J378" s="33"/>
      <c r="K378" s="29"/>
      <c r="L378" s="30"/>
      <c r="M378" s="30"/>
      <c r="N378" s="30"/>
    </row>
    <row r="379" spans="1:14" ht="15.75">
      <c r="A379"/>
      <c r="B379"/>
      <c r="C379"/>
      <c r="D379" s="28">
        <f t="shared" si="49"/>
        <v>130</v>
      </c>
      <c r="E379" s="33"/>
      <c r="F379" s="33"/>
      <c r="G379" s="33"/>
      <c r="H379" s="33"/>
      <c r="I379" s="33"/>
      <c r="J379" s="33"/>
      <c r="K379" s="29"/>
      <c r="L379" s="30"/>
      <c r="M379" s="30"/>
      <c r="N379" s="30"/>
    </row>
    <row r="380" spans="1:14" ht="15.75">
      <c r="A380"/>
      <c r="B380"/>
      <c r="C380"/>
      <c r="D380" s="28">
        <f aca="true" t="shared" si="50" ref="D380:D443">1+D379</f>
        <v>131</v>
      </c>
      <c r="E380" s="33"/>
      <c r="F380" s="33"/>
      <c r="G380" s="33"/>
      <c r="H380" s="33"/>
      <c r="I380" s="33"/>
      <c r="J380" s="33"/>
      <c r="K380" s="29"/>
      <c r="L380" s="30"/>
      <c r="M380" s="30"/>
      <c r="N380" s="30"/>
    </row>
    <row r="381" spans="1:14" ht="15.75">
      <c r="A381"/>
      <c r="B381"/>
      <c r="C381"/>
      <c r="D381" s="28">
        <f t="shared" si="50"/>
        <v>132</v>
      </c>
      <c r="E381" s="33"/>
      <c r="F381" s="33"/>
      <c r="G381" s="33"/>
      <c r="H381" s="33"/>
      <c r="I381" s="33"/>
      <c r="J381" s="33"/>
      <c r="K381" s="29"/>
      <c r="L381" s="30"/>
      <c r="M381" s="30"/>
      <c r="N381" s="30"/>
    </row>
    <row r="382" spans="1:14" ht="15.75">
      <c r="A382"/>
      <c r="B382"/>
      <c r="C382"/>
      <c r="D382" s="28">
        <f t="shared" si="50"/>
        <v>133</v>
      </c>
      <c r="E382" s="33"/>
      <c r="F382" s="33"/>
      <c r="G382" s="33"/>
      <c r="H382" s="33"/>
      <c r="I382" s="33"/>
      <c r="J382" s="33"/>
      <c r="K382" s="29"/>
      <c r="L382" s="30"/>
      <c r="M382" s="30"/>
      <c r="N382" s="30"/>
    </row>
    <row r="383" spans="1:14" ht="15.75">
      <c r="A383"/>
      <c r="B383"/>
      <c r="C383"/>
      <c r="D383" s="28">
        <f t="shared" si="50"/>
        <v>134</v>
      </c>
      <c r="E383" s="33"/>
      <c r="F383" s="33"/>
      <c r="G383" s="33"/>
      <c r="H383" s="33"/>
      <c r="I383" s="33"/>
      <c r="J383" s="33"/>
      <c r="K383" s="29"/>
      <c r="L383" s="30"/>
      <c r="M383" s="30"/>
      <c r="N383" s="30"/>
    </row>
    <row r="384" spans="1:14" ht="15.75">
      <c r="A384"/>
      <c r="B384"/>
      <c r="C384"/>
      <c r="D384" s="28">
        <f t="shared" si="50"/>
        <v>135</v>
      </c>
      <c r="E384" s="33"/>
      <c r="F384" s="33"/>
      <c r="G384" s="33"/>
      <c r="H384" s="33"/>
      <c r="I384" s="33"/>
      <c r="J384" s="33"/>
      <c r="K384" s="29"/>
      <c r="L384" s="30"/>
      <c r="M384" s="30"/>
      <c r="N384" s="30"/>
    </row>
    <row r="385" spans="1:14" ht="15.75">
      <c r="A385"/>
      <c r="B385"/>
      <c r="C385"/>
      <c r="D385" s="28">
        <f t="shared" si="50"/>
        <v>136</v>
      </c>
      <c r="E385" s="33"/>
      <c r="F385" s="33"/>
      <c r="G385" s="33"/>
      <c r="H385" s="33"/>
      <c r="I385" s="33"/>
      <c r="J385" s="33"/>
      <c r="K385" s="29"/>
      <c r="L385" s="30"/>
      <c r="M385" s="30"/>
      <c r="N385" s="30"/>
    </row>
    <row r="386" spans="1:14" ht="15.75">
      <c r="A386"/>
      <c r="B386"/>
      <c r="C386"/>
      <c r="D386" s="28">
        <f t="shared" si="50"/>
        <v>137</v>
      </c>
      <c r="E386" s="33"/>
      <c r="F386" s="33"/>
      <c r="G386" s="33"/>
      <c r="H386" s="35"/>
      <c r="I386" s="33"/>
      <c r="J386" s="33"/>
      <c r="K386" s="29"/>
      <c r="L386" s="30"/>
      <c r="M386" s="30"/>
      <c r="N386" s="30"/>
    </row>
    <row r="387" spans="1:14" ht="15.75">
      <c r="A387"/>
      <c r="B387"/>
      <c r="C387"/>
      <c r="D387" s="28">
        <f t="shared" si="50"/>
        <v>138</v>
      </c>
      <c r="E387" s="33"/>
      <c r="F387" s="33"/>
      <c r="G387" s="33"/>
      <c r="H387" s="33"/>
      <c r="I387" s="33"/>
      <c r="J387" s="33"/>
      <c r="K387" s="29"/>
      <c r="L387" s="30"/>
      <c r="M387" s="30"/>
      <c r="N387" s="30"/>
    </row>
    <row r="388" spans="1:14" ht="15.75">
      <c r="A388"/>
      <c r="B388"/>
      <c r="C388"/>
      <c r="D388" s="28">
        <f t="shared" si="50"/>
        <v>139</v>
      </c>
      <c r="E388" s="33"/>
      <c r="F388" s="33"/>
      <c r="G388" s="33"/>
      <c r="H388" s="33"/>
      <c r="I388" s="33"/>
      <c r="J388" s="33"/>
      <c r="K388" s="29"/>
      <c r="L388" s="30"/>
      <c r="M388" s="30"/>
      <c r="N388" s="30"/>
    </row>
    <row r="389" spans="1:14" ht="15.75">
      <c r="A389"/>
      <c r="B389"/>
      <c r="C389"/>
      <c r="D389" s="28">
        <f t="shared" si="50"/>
        <v>140</v>
      </c>
      <c r="E389" s="33"/>
      <c r="F389" s="33"/>
      <c r="G389" s="33"/>
      <c r="H389" s="33"/>
      <c r="I389" s="33"/>
      <c r="J389" s="33"/>
      <c r="K389" s="29"/>
      <c r="L389" s="30"/>
      <c r="M389" s="30"/>
      <c r="N389" s="30"/>
    </row>
    <row r="390" spans="1:14" ht="15.75">
      <c r="A390"/>
      <c r="B390"/>
      <c r="C390"/>
      <c r="D390" s="28">
        <f t="shared" si="50"/>
        <v>141</v>
      </c>
      <c r="E390" s="33"/>
      <c r="F390" s="33"/>
      <c r="G390" s="33"/>
      <c r="H390" s="33"/>
      <c r="I390" s="33"/>
      <c r="J390" s="33"/>
      <c r="K390" s="29"/>
      <c r="L390" s="30"/>
      <c r="M390" s="30"/>
      <c r="N390" s="30"/>
    </row>
    <row r="391" spans="1:14" ht="15.75">
      <c r="A391"/>
      <c r="B391"/>
      <c r="C391"/>
      <c r="D391" s="28">
        <f t="shared" si="50"/>
        <v>142</v>
      </c>
      <c r="E391" s="33"/>
      <c r="F391" s="33"/>
      <c r="G391" s="33"/>
      <c r="H391" s="33"/>
      <c r="I391" s="33"/>
      <c r="J391" s="33"/>
      <c r="K391" s="29"/>
      <c r="L391" s="30"/>
      <c r="M391" s="30"/>
      <c r="N391" s="30"/>
    </row>
    <row r="392" spans="1:14" ht="15.75">
      <c r="A392"/>
      <c r="B392"/>
      <c r="C392"/>
      <c r="D392" s="28">
        <f t="shared" si="50"/>
        <v>143</v>
      </c>
      <c r="E392" s="31"/>
      <c r="F392" s="29"/>
      <c r="G392" s="29"/>
      <c r="H392" s="29"/>
      <c r="I392" s="29"/>
      <c r="J392" s="29"/>
      <c r="K392" s="29"/>
      <c r="L392" s="30"/>
      <c r="M392" s="30"/>
      <c r="N392" s="30"/>
    </row>
    <row r="393" spans="1:14" ht="15.75">
      <c r="A393"/>
      <c r="B393"/>
      <c r="C393"/>
      <c r="D393" s="28">
        <f t="shared" si="50"/>
        <v>144</v>
      </c>
      <c r="E393" s="29"/>
      <c r="F393" s="29"/>
      <c r="G393" s="29"/>
      <c r="H393" s="29"/>
      <c r="I393" s="29"/>
      <c r="J393" s="29"/>
      <c r="K393" s="29"/>
      <c r="L393" s="30"/>
      <c r="M393" s="30"/>
      <c r="N393" s="30"/>
    </row>
    <row r="394" spans="1:14" ht="15.75">
      <c r="A394"/>
      <c r="B394"/>
      <c r="C394"/>
      <c r="D394" s="28">
        <f t="shared" si="50"/>
        <v>145</v>
      </c>
      <c r="E394" s="29"/>
      <c r="F394" s="31"/>
      <c r="G394" s="31"/>
      <c r="H394" s="29"/>
      <c r="I394" s="29"/>
      <c r="J394" s="29"/>
      <c r="K394" s="29"/>
      <c r="L394" s="30"/>
      <c r="M394" s="30"/>
      <c r="N394" s="30"/>
    </row>
    <row r="395" spans="1:14" ht="15.75">
      <c r="A395"/>
      <c r="B395"/>
      <c r="C395"/>
      <c r="D395" s="28">
        <f t="shared" si="50"/>
        <v>146</v>
      </c>
      <c r="E395" s="29"/>
      <c r="F395" s="29"/>
      <c r="G395" s="29"/>
      <c r="H395" s="29"/>
      <c r="I395" s="29"/>
      <c r="J395" s="29"/>
      <c r="K395" s="29"/>
      <c r="L395" s="30"/>
      <c r="M395" s="30"/>
      <c r="N395" s="30"/>
    </row>
    <row r="396" spans="1:14" ht="15.75">
      <c r="A396"/>
      <c r="B396"/>
      <c r="C396"/>
      <c r="D396" s="28">
        <f t="shared" si="50"/>
        <v>147</v>
      </c>
      <c r="E396" s="29"/>
      <c r="F396" s="29"/>
      <c r="G396" s="29"/>
      <c r="H396" s="29"/>
      <c r="I396" s="29"/>
      <c r="J396" s="29"/>
      <c r="K396" s="29"/>
      <c r="L396" s="30"/>
      <c r="M396" s="30"/>
      <c r="N396" s="30"/>
    </row>
    <row r="397" spans="1:14" ht="15.75">
      <c r="A397"/>
      <c r="B397"/>
      <c r="C397"/>
      <c r="D397" s="28">
        <f t="shared" si="50"/>
        <v>148</v>
      </c>
      <c r="E397" s="29"/>
      <c r="F397" s="29"/>
      <c r="G397" s="29"/>
      <c r="H397" s="29"/>
      <c r="I397" s="29"/>
      <c r="J397" s="29"/>
      <c r="K397" s="29"/>
      <c r="L397" s="30"/>
      <c r="M397" s="30"/>
      <c r="N397" s="30"/>
    </row>
    <row r="398" spans="1:14" ht="15.75">
      <c r="A398"/>
      <c r="B398"/>
      <c r="C398"/>
      <c r="D398" s="28">
        <f t="shared" si="50"/>
        <v>149</v>
      </c>
      <c r="E398" s="29"/>
      <c r="F398" s="31"/>
      <c r="G398" s="31"/>
      <c r="H398" s="29" t="s">
        <v>0</v>
      </c>
      <c r="I398" s="29"/>
      <c r="J398" s="29"/>
      <c r="K398" s="29"/>
      <c r="L398" s="30"/>
      <c r="M398" s="30"/>
      <c r="N398" s="30"/>
    </row>
    <row r="399" spans="1:14" ht="15.75">
      <c r="A399"/>
      <c r="B399"/>
      <c r="C399"/>
      <c r="D399" s="28">
        <f t="shared" si="50"/>
        <v>150</v>
      </c>
      <c r="E399" s="29"/>
      <c r="F399" s="29"/>
      <c r="G399" s="29"/>
      <c r="H399" s="29"/>
      <c r="I399" s="29"/>
      <c r="J399" s="29"/>
      <c r="K399" s="29"/>
      <c r="L399" s="30"/>
      <c r="M399" s="30"/>
      <c r="N399" s="30"/>
    </row>
    <row r="400" spans="1:14" ht="15.75">
      <c r="A400"/>
      <c r="B400"/>
      <c r="C400"/>
      <c r="D400" s="28">
        <f t="shared" si="50"/>
        <v>151</v>
      </c>
      <c r="E400" s="29"/>
      <c r="F400" s="29"/>
      <c r="G400" s="29"/>
      <c r="H400" s="29"/>
      <c r="I400" s="31"/>
      <c r="J400" s="31"/>
      <c r="K400" s="31"/>
      <c r="L400" s="30"/>
      <c r="M400" s="30"/>
      <c r="N400" s="30"/>
    </row>
    <row r="401" spans="1:14" ht="15.75">
      <c r="A401"/>
      <c r="B401"/>
      <c r="C401"/>
      <c r="D401" s="28">
        <f t="shared" si="50"/>
        <v>152</v>
      </c>
      <c r="E401" s="29"/>
      <c r="F401" s="29"/>
      <c r="G401" s="29"/>
      <c r="H401" s="29"/>
      <c r="I401" s="31"/>
      <c r="J401" s="31"/>
      <c r="K401" s="31"/>
      <c r="L401" s="30"/>
      <c r="M401" s="30"/>
      <c r="N401" s="30"/>
    </row>
    <row r="402" spans="1:14" ht="15.75">
      <c r="A402"/>
      <c r="B402"/>
      <c r="C402"/>
      <c r="D402" s="28">
        <f t="shared" si="50"/>
        <v>153</v>
      </c>
      <c r="E402" s="29"/>
      <c r="F402" s="31"/>
      <c r="G402" s="31"/>
      <c r="H402" s="29"/>
      <c r="I402" s="31"/>
      <c r="J402" s="31"/>
      <c r="K402" s="31"/>
      <c r="L402" s="30"/>
      <c r="M402" s="30"/>
      <c r="N402" s="30"/>
    </row>
    <row r="403" spans="1:14" ht="15.75">
      <c r="A403"/>
      <c r="B403"/>
      <c r="C403"/>
      <c r="D403" s="28">
        <f t="shared" si="50"/>
        <v>154</v>
      </c>
      <c r="E403" s="29"/>
      <c r="F403" s="29"/>
      <c r="G403" s="29"/>
      <c r="H403" s="29"/>
      <c r="I403" s="31"/>
      <c r="J403" s="31"/>
      <c r="K403" s="31"/>
      <c r="L403" s="30"/>
      <c r="M403" s="30"/>
      <c r="N403" s="30"/>
    </row>
    <row r="404" spans="1:14" ht="15.75">
      <c r="A404"/>
      <c r="B404"/>
      <c r="C404"/>
      <c r="D404" s="28">
        <f t="shared" si="50"/>
        <v>155</v>
      </c>
      <c r="E404" s="29"/>
      <c r="F404" s="29"/>
      <c r="G404" s="29"/>
      <c r="H404" s="29"/>
      <c r="I404" s="31"/>
      <c r="J404" s="31"/>
      <c r="K404" s="31"/>
      <c r="L404" s="30"/>
      <c r="M404" s="30"/>
      <c r="N404" s="30"/>
    </row>
    <row r="405" spans="1:14" ht="15.75">
      <c r="A405"/>
      <c r="B405"/>
      <c r="C405"/>
      <c r="D405" s="28">
        <f t="shared" si="50"/>
        <v>156</v>
      </c>
      <c r="E405" s="29"/>
      <c r="F405" s="29"/>
      <c r="G405" s="29"/>
      <c r="H405" s="29"/>
      <c r="I405" s="31"/>
      <c r="J405" s="31"/>
      <c r="K405" s="31"/>
      <c r="L405" s="30"/>
      <c r="M405" s="30"/>
      <c r="N405" s="30"/>
    </row>
    <row r="406" spans="1:14" ht="15.75">
      <c r="A406"/>
      <c r="B406"/>
      <c r="C406"/>
      <c r="D406" s="28">
        <f t="shared" si="50"/>
        <v>157</v>
      </c>
      <c r="E406" s="29"/>
      <c r="F406" s="31"/>
      <c r="G406" s="31"/>
      <c r="H406" s="29"/>
      <c r="I406" s="31"/>
      <c r="J406" s="31"/>
      <c r="K406" s="31"/>
      <c r="L406" s="30"/>
      <c r="M406" s="30"/>
      <c r="N406" s="30"/>
    </row>
    <row r="407" spans="1:14" ht="15.75">
      <c r="A407"/>
      <c r="B407"/>
      <c r="C407"/>
      <c r="D407" s="28">
        <f t="shared" si="50"/>
        <v>158</v>
      </c>
      <c r="E407" s="29"/>
      <c r="F407" s="29"/>
      <c r="G407" s="29"/>
      <c r="H407" s="29"/>
      <c r="I407" s="31"/>
      <c r="J407" s="31"/>
      <c r="K407" s="31"/>
      <c r="L407" s="30"/>
      <c r="M407" s="30"/>
      <c r="N407" s="30"/>
    </row>
    <row r="408" spans="1:14" ht="15.75">
      <c r="A408"/>
      <c r="B408"/>
      <c r="C408"/>
      <c r="D408" s="28">
        <f t="shared" si="50"/>
        <v>159</v>
      </c>
      <c r="E408" s="29"/>
      <c r="F408" s="31"/>
      <c r="G408" s="31"/>
      <c r="H408" s="29"/>
      <c r="I408" s="31"/>
      <c r="J408" s="31"/>
      <c r="K408" s="31"/>
      <c r="L408" s="30"/>
      <c r="M408" s="30"/>
      <c r="N408" s="30"/>
    </row>
    <row r="409" spans="1:14" ht="15.75">
      <c r="A409"/>
      <c r="B409"/>
      <c r="C409"/>
      <c r="D409" s="28">
        <f t="shared" si="50"/>
        <v>160</v>
      </c>
      <c r="E409" s="29"/>
      <c r="F409" s="29"/>
      <c r="G409" s="29"/>
      <c r="H409" s="29"/>
      <c r="I409" s="31"/>
      <c r="J409" s="31"/>
      <c r="K409" s="31"/>
      <c r="L409" s="30"/>
      <c r="M409" s="30"/>
      <c r="N409" s="30"/>
    </row>
    <row r="410" spans="1:14" ht="15.75">
      <c r="A410"/>
      <c r="B410"/>
      <c r="C410"/>
      <c r="D410" s="28">
        <f t="shared" si="50"/>
        <v>161</v>
      </c>
      <c r="E410" s="29"/>
      <c r="F410" s="31"/>
      <c r="G410" s="31"/>
      <c r="H410" s="29"/>
      <c r="I410" s="31"/>
      <c r="J410" s="31"/>
      <c r="K410" s="31"/>
      <c r="L410" s="30"/>
      <c r="M410" s="30"/>
      <c r="N410" s="30"/>
    </row>
    <row r="411" spans="1:14" ht="15.75">
      <c r="A411"/>
      <c r="B411"/>
      <c r="C411"/>
      <c r="D411" s="28">
        <f t="shared" si="50"/>
        <v>162</v>
      </c>
      <c r="E411" s="29"/>
      <c r="F411" s="29"/>
      <c r="G411" s="29"/>
      <c r="H411" s="29"/>
      <c r="I411" s="31"/>
      <c r="J411" s="31"/>
      <c r="K411" s="31"/>
      <c r="L411" s="30"/>
      <c r="M411" s="30"/>
      <c r="N411" s="30"/>
    </row>
    <row r="412" spans="1:14" ht="15.75">
      <c r="A412"/>
      <c r="B412"/>
      <c r="C412"/>
      <c r="D412" s="28">
        <f t="shared" si="50"/>
        <v>163</v>
      </c>
      <c r="E412" s="29"/>
      <c r="F412" s="29"/>
      <c r="G412" s="29"/>
      <c r="H412" s="29"/>
      <c r="I412" s="31"/>
      <c r="J412" s="31"/>
      <c r="K412" s="31"/>
      <c r="L412" s="30"/>
      <c r="M412" s="30"/>
      <c r="N412" s="30"/>
    </row>
    <row r="413" spans="1:14" ht="15.75">
      <c r="A413"/>
      <c r="B413"/>
      <c r="C413"/>
      <c r="D413" s="28">
        <f t="shared" si="50"/>
        <v>164</v>
      </c>
      <c r="E413" s="29"/>
      <c r="F413" s="29"/>
      <c r="G413" s="29"/>
      <c r="H413" s="29"/>
      <c r="I413" s="31"/>
      <c r="J413" s="31"/>
      <c r="K413" s="31"/>
      <c r="L413" s="30"/>
      <c r="M413" s="30"/>
      <c r="N413" s="30"/>
    </row>
    <row r="414" spans="1:14" ht="15.75">
      <c r="A414"/>
      <c r="B414"/>
      <c r="C414"/>
      <c r="D414" s="28">
        <f t="shared" si="50"/>
        <v>165</v>
      </c>
      <c r="E414" s="29"/>
      <c r="F414" s="29"/>
      <c r="G414" s="29"/>
      <c r="H414" s="29"/>
      <c r="I414" s="31"/>
      <c r="J414" s="31"/>
      <c r="K414" s="31"/>
      <c r="L414" s="30"/>
      <c r="M414" s="30"/>
      <c r="N414" s="30"/>
    </row>
    <row r="415" spans="1:14" ht="15.75">
      <c r="A415"/>
      <c r="B415"/>
      <c r="C415"/>
      <c r="D415" s="28">
        <f t="shared" si="50"/>
        <v>166</v>
      </c>
      <c r="E415" s="29"/>
      <c r="F415" s="31"/>
      <c r="G415" s="31"/>
      <c r="H415" s="29"/>
      <c r="I415" s="31"/>
      <c r="J415" s="31"/>
      <c r="K415" s="31"/>
      <c r="L415" s="30"/>
      <c r="M415" s="30"/>
      <c r="N415" s="30"/>
    </row>
    <row r="416" spans="1:14" ht="15.75">
      <c r="A416"/>
      <c r="B416"/>
      <c r="C416"/>
      <c r="D416" s="28">
        <f t="shared" si="50"/>
        <v>167</v>
      </c>
      <c r="E416" s="29"/>
      <c r="F416" s="29"/>
      <c r="G416" s="29"/>
      <c r="H416" s="29"/>
      <c r="I416" s="31"/>
      <c r="J416" s="31"/>
      <c r="K416" s="31"/>
      <c r="L416" s="30"/>
      <c r="M416" s="30"/>
      <c r="N416" s="30"/>
    </row>
    <row r="417" spans="1:14" ht="15.75">
      <c r="A417"/>
      <c r="B417"/>
      <c r="C417"/>
      <c r="D417" s="28">
        <f t="shared" si="50"/>
        <v>168</v>
      </c>
      <c r="E417" s="29"/>
      <c r="F417" s="29"/>
      <c r="G417" s="29"/>
      <c r="H417" s="29"/>
      <c r="I417" s="31"/>
      <c r="J417" s="31"/>
      <c r="K417" s="31"/>
      <c r="L417" s="30"/>
      <c r="M417" s="30"/>
      <c r="N417" s="30"/>
    </row>
    <row r="418" spans="1:14" ht="15.75">
      <c r="A418"/>
      <c r="B418"/>
      <c r="C418"/>
      <c r="D418" s="28">
        <f t="shared" si="50"/>
        <v>169</v>
      </c>
      <c r="E418" s="29"/>
      <c r="F418" s="29"/>
      <c r="G418" s="29"/>
      <c r="H418" s="29"/>
      <c r="I418" s="31"/>
      <c r="J418" s="31"/>
      <c r="K418" s="31"/>
      <c r="L418" s="30"/>
      <c r="M418" s="30"/>
      <c r="N418" s="30"/>
    </row>
    <row r="419" spans="1:14" ht="15.75">
      <c r="A419"/>
      <c r="B419"/>
      <c r="C419"/>
      <c r="D419" s="28">
        <f t="shared" si="50"/>
        <v>170</v>
      </c>
      <c r="E419" s="29"/>
      <c r="F419" s="29"/>
      <c r="G419" s="29"/>
      <c r="H419" s="29"/>
      <c r="I419" s="29"/>
      <c r="J419" s="29"/>
      <c r="K419" s="29"/>
      <c r="L419" s="30"/>
      <c r="M419" s="30"/>
      <c r="N419" s="30"/>
    </row>
    <row r="420" spans="1:14" ht="15.75">
      <c r="A420"/>
      <c r="B420"/>
      <c r="C420"/>
      <c r="D420" s="28">
        <f t="shared" si="50"/>
        <v>171</v>
      </c>
      <c r="E420" s="29"/>
      <c r="F420" s="29"/>
      <c r="G420" s="29"/>
      <c r="H420" s="29"/>
      <c r="I420" s="29"/>
      <c r="J420" s="29"/>
      <c r="K420" s="29"/>
      <c r="L420" s="30"/>
      <c r="M420" s="30"/>
      <c r="N420" s="30"/>
    </row>
    <row r="421" spans="1:14" ht="15.75">
      <c r="A421"/>
      <c r="B421"/>
      <c r="C421"/>
      <c r="D421" s="28">
        <f t="shared" si="50"/>
        <v>172</v>
      </c>
      <c r="E421" s="29"/>
      <c r="F421" s="29"/>
      <c r="G421" s="29"/>
      <c r="H421" s="29"/>
      <c r="I421" s="29"/>
      <c r="J421" s="29"/>
      <c r="K421" s="29"/>
      <c r="L421" s="30"/>
      <c r="M421" s="30"/>
      <c r="N421" s="30"/>
    </row>
    <row r="422" spans="1:14" ht="15.75">
      <c r="A422"/>
      <c r="B422"/>
      <c r="C422"/>
      <c r="D422" s="28">
        <f t="shared" si="50"/>
        <v>173</v>
      </c>
      <c r="E422" s="29"/>
      <c r="F422" s="29"/>
      <c r="G422" s="29"/>
      <c r="H422" s="29"/>
      <c r="I422" s="29"/>
      <c r="J422" s="29"/>
      <c r="K422" s="29"/>
      <c r="L422" s="30"/>
      <c r="M422" s="30"/>
      <c r="N422" s="30"/>
    </row>
    <row r="423" spans="1:14" ht="15.75">
      <c r="A423"/>
      <c r="B423"/>
      <c r="C423"/>
      <c r="D423" s="28">
        <f t="shared" si="50"/>
        <v>174</v>
      </c>
      <c r="E423" s="29"/>
      <c r="F423" s="31"/>
      <c r="G423" s="31"/>
      <c r="H423" s="29"/>
      <c r="I423" s="29"/>
      <c r="J423" s="29"/>
      <c r="K423" s="29"/>
      <c r="L423" s="30"/>
      <c r="M423" s="30"/>
      <c r="N423" s="30"/>
    </row>
    <row r="424" spans="1:14" ht="15.75">
      <c r="A424"/>
      <c r="B424"/>
      <c r="C424"/>
      <c r="D424" s="28">
        <f t="shared" si="50"/>
        <v>175</v>
      </c>
      <c r="E424" s="29"/>
      <c r="F424" s="29"/>
      <c r="G424" s="29"/>
      <c r="H424" s="29"/>
      <c r="I424" s="29"/>
      <c r="J424" s="29"/>
      <c r="K424" s="29"/>
      <c r="L424" s="30"/>
      <c r="M424" s="30"/>
      <c r="N424" s="30"/>
    </row>
    <row r="425" spans="1:14" ht="15.75">
      <c r="A425"/>
      <c r="B425"/>
      <c r="C425"/>
      <c r="D425" s="28">
        <f t="shared" si="50"/>
        <v>176</v>
      </c>
      <c r="E425" s="29"/>
      <c r="F425" s="29"/>
      <c r="G425" s="29"/>
      <c r="H425" s="29"/>
      <c r="I425" s="29"/>
      <c r="J425" s="29"/>
      <c r="K425" s="29"/>
      <c r="L425" s="30"/>
      <c r="M425" s="30"/>
      <c r="N425" s="30"/>
    </row>
    <row r="426" spans="1:14" ht="15.75">
      <c r="A426"/>
      <c r="B426"/>
      <c r="C426"/>
      <c r="D426" s="28">
        <f t="shared" si="50"/>
        <v>177</v>
      </c>
      <c r="E426" s="29"/>
      <c r="F426" s="29"/>
      <c r="G426" s="29"/>
      <c r="H426" s="29"/>
      <c r="I426" s="29"/>
      <c r="J426" s="29"/>
      <c r="K426" s="29"/>
      <c r="L426" s="30"/>
      <c r="M426" s="30"/>
      <c r="N426" s="30"/>
    </row>
    <row r="427" spans="1:14" ht="15.75">
      <c r="A427"/>
      <c r="B427"/>
      <c r="C427"/>
      <c r="D427" s="28">
        <f t="shared" si="50"/>
        <v>178</v>
      </c>
      <c r="E427" s="29"/>
      <c r="F427" s="31"/>
      <c r="G427" s="31"/>
      <c r="H427" s="29"/>
      <c r="I427" s="31"/>
      <c r="J427" s="31"/>
      <c r="K427" s="31"/>
      <c r="L427" s="30"/>
      <c r="M427" s="30"/>
      <c r="N427" s="30"/>
    </row>
    <row r="428" spans="1:14" ht="15.75">
      <c r="A428"/>
      <c r="B428"/>
      <c r="C428"/>
      <c r="D428" s="28">
        <f t="shared" si="50"/>
        <v>179</v>
      </c>
      <c r="E428" s="29"/>
      <c r="F428" s="31"/>
      <c r="G428" s="31"/>
      <c r="H428" s="29"/>
      <c r="I428" s="31"/>
      <c r="J428" s="31"/>
      <c r="K428" s="31"/>
      <c r="L428" s="30"/>
      <c r="M428" s="30"/>
      <c r="N428" s="30"/>
    </row>
    <row r="429" spans="1:14" ht="15.75">
      <c r="A429"/>
      <c r="B429"/>
      <c r="C429"/>
      <c r="D429" s="28">
        <f t="shared" si="50"/>
        <v>180</v>
      </c>
      <c r="E429" s="29"/>
      <c r="F429" s="31"/>
      <c r="G429" s="31"/>
      <c r="H429" s="29"/>
      <c r="I429" s="31"/>
      <c r="J429" s="31"/>
      <c r="K429" s="31"/>
      <c r="L429" s="30"/>
      <c r="M429" s="30"/>
      <c r="N429" s="30"/>
    </row>
    <row r="430" spans="1:14" ht="15.75">
      <c r="A430"/>
      <c r="B430"/>
      <c r="C430"/>
      <c r="D430" s="28">
        <f t="shared" si="50"/>
        <v>181</v>
      </c>
      <c r="E430" s="29"/>
      <c r="F430" s="29"/>
      <c r="G430" s="29"/>
      <c r="H430" s="29"/>
      <c r="I430" s="31"/>
      <c r="J430" s="31"/>
      <c r="K430" s="31"/>
      <c r="L430" s="30"/>
      <c r="M430" s="30"/>
      <c r="N430" s="30"/>
    </row>
    <row r="431" spans="1:14" ht="15.75">
      <c r="A431"/>
      <c r="B431"/>
      <c r="C431"/>
      <c r="D431" s="28">
        <f t="shared" si="50"/>
        <v>182</v>
      </c>
      <c r="E431" s="29"/>
      <c r="F431" s="29"/>
      <c r="G431" s="29"/>
      <c r="H431" s="29"/>
      <c r="I431" s="31"/>
      <c r="J431" s="31"/>
      <c r="K431" s="31"/>
      <c r="L431" s="30"/>
      <c r="M431" s="30"/>
      <c r="N431" s="30"/>
    </row>
    <row r="432" spans="1:14" ht="15.75">
      <c r="A432"/>
      <c r="B432"/>
      <c r="C432"/>
      <c r="D432" s="28">
        <f t="shared" si="50"/>
        <v>183</v>
      </c>
      <c r="E432" s="29"/>
      <c r="F432" s="29"/>
      <c r="G432" s="29"/>
      <c r="H432" s="29"/>
      <c r="I432" s="31"/>
      <c r="J432" s="31"/>
      <c r="K432" s="31"/>
      <c r="L432" s="30"/>
      <c r="M432" s="30"/>
      <c r="N432" s="30"/>
    </row>
    <row r="433" spans="1:14" ht="15.75">
      <c r="A433"/>
      <c r="B433"/>
      <c r="C433"/>
      <c r="D433" s="28">
        <f t="shared" si="50"/>
        <v>184</v>
      </c>
      <c r="E433" s="29"/>
      <c r="F433" s="29"/>
      <c r="G433" s="29"/>
      <c r="H433" s="29"/>
      <c r="I433" s="31"/>
      <c r="J433" s="31"/>
      <c r="K433" s="31"/>
      <c r="L433" s="30"/>
      <c r="M433" s="30"/>
      <c r="N433" s="30"/>
    </row>
    <row r="434" spans="1:14" ht="15.75">
      <c r="A434"/>
      <c r="B434"/>
      <c r="C434"/>
      <c r="D434" s="28">
        <f t="shared" si="50"/>
        <v>185</v>
      </c>
      <c r="E434" s="29"/>
      <c r="F434" s="31"/>
      <c r="G434" s="29"/>
      <c r="H434" s="29"/>
      <c r="I434" s="31"/>
      <c r="J434" s="31"/>
      <c r="K434" s="31"/>
      <c r="L434" s="30"/>
      <c r="M434" s="30"/>
      <c r="N434" s="30"/>
    </row>
    <row r="435" spans="1:14" ht="15.75">
      <c r="A435"/>
      <c r="B435"/>
      <c r="C435"/>
      <c r="D435" s="28">
        <f t="shared" si="50"/>
        <v>186</v>
      </c>
      <c r="E435" s="29"/>
      <c r="F435" s="29"/>
      <c r="G435" s="29"/>
      <c r="H435" s="29"/>
      <c r="I435" s="31"/>
      <c r="J435" s="31"/>
      <c r="K435" s="31"/>
      <c r="L435" s="30"/>
      <c r="M435" s="30"/>
      <c r="N435" s="30"/>
    </row>
    <row r="436" spans="1:14" ht="15.75">
      <c r="A436"/>
      <c r="B436"/>
      <c r="C436"/>
      <c r="D436" s="28">
        <f t="shared" si="50"/>
        <v>187</v>
      </c>
      <c r="E436" s="29"/>
      <c r="F436" s="29"/>
      <c r="G436" s="29"/>
      <c r="H436" s="29"/>
      <c r="I436" s="31"/>
      <c r="J436" s="31"/>
      <c r="K436" s="31"/>
      <c r="L436" s="30"/>
      <c r="M436" s="30"/>
      <c r="N436" s="30"/>
    </row>
    <row r="437" spans="1:14" ht="15.75">
      <c r="A437"/>
      <c r="B437"/>
      <c r="C437"/>
      <c r="D437" s="28">
        <f t="shared" si="50"/>
        <v>188</v>
      </c>
      <c r="E437" s="29"/>
      <c r="F437" s="29"/>
      <c r="G437" s="29"/>
      <c r="H437" s="29"/>
      <c r="I437" s="31"/>
      <c r="J437" s="31"/>
      <c r="K437" s="31"/>
      <c r="L437" s="30"/>
      <c r="M437" s="30"/>
      <c r="N437" s="30"/>
    </row>
    <row r="438" spans="1:14" ht="15.75">
      <c r="A438"/>
      <c r="B438"/>
      <c r="C438"/>
      <c r="D438" s="28">
        <f t="shared" si="50"/>
        <v>189</v>
      </c>
      <c r="E438" s="29"/>
      <c r="F438" s="31"/>
      <c r="G438" s="29"/>
      <c r="H438" s="29"/>
      <c r="I438" s="31"/>
      <c r="J438" s="31"/>
      <c r="K438" s="31"/>
      <c r="L438" s="30"/>
      <c r="M438" s="30"/>
      <c r="N438" s="30"/>
    </row>
    <row r="439" spans="1:14" ht="15.75">
      <c r="A439"/>
      <c r="B439"/>
      <c r="C439"/>
      <c r="D439" s="28">
        <f t="shared" si="50"/>
        <v>190</v>
      </c>
      <c r="E439" s="29"/>
      <c r="F439" s="29"/>
      <c r="G439" s="29"/>
      <c r="H439" s="29"/>
      <c r="I439" s="31"/>
      <c r="J439" s="31"/>
      <c r="K439" s="31"/>
      <c r="L439" s="30"/>
      <c r="M439" s="30"/>
      <c r="N439" s="30"/>
    </row>
    <row r="440" spans="1:14" ht="15.75">
      <c r="A440"/>
      <c r="B440"/>
      <c r="C440"/>
      <c r="D440" s="28">
        <f t="shared" si="50"/>
        <v>191</v>
      </c>
      <c r="E440" s="29"/>
      <c r="F440" s="29"/>
      <c r="G440" s="29"/>
      <c r="H440" s="29"/>
      <c r="I440" s="31"/>
      <c r="J440" s="31"/>
      <c r="K440" s="31"/>
      <c r="L440" s="30"/>
      <c r="M440" s="30"/>
      <c r="N440" s="30"/>
    </row>
    <row r="441" spans="1:14" ht="15.75">
      <c r="A441"/>
      <c r="B441"/>
      <c r="C441"/>
      <c r="D441" s="28">
        <f t="shared" si="50"/>
        <v>192</v>
      </c>
      <c r="E441" s="29"/>
      <c r="F441" s="29"/>
      <c r="G441" s="29"/>
      <c r="H441" s="29"/>
      <c r="I441" s="31"/>
      <c r="J441" s="31"/>
      <c r="K441" s="31"/>
      <c r="L441" s="30"/>
      <c r="M441" s="30"/>
      <c r="N441" s="30"/>
    </row>
    <row r="442" spans="1:14" ht="15.75">
      <c r="A442"/>
      <c r="B442"/>
      <c r="C442"/>
      <c r="D442" s="28">
        <f t="shared" si="50"/>
        <v>193</v>
      </c>
      <c r="E442" s="29"/>
      <c r="F442" s="31"/>
      <c r="G442" s="29"/>
      <c r="H442" s="29"/>
      <c r="I442" s="31"/>
      <c r="J442" s="31"/>
      <c r="K442" s="31"/>
      <c r="L442" s="30"/>
      <c r="M442" s="30"/>
      <c r="N442" s="30"/>
    </row>
    <row r="443" spans="1:14" ht="15.75">
      <c r="A443"/>
      <c r="B443"/>
      <c r="C443"/>
      <c r="D443" s="28">
        <f t="shared" si="50"/>
        <v>194</v>
      </c>
      <c r="E443" s="29"/>
      <c r="F443" s="29"/>
      <c r="G443" s="29"/>
      <c r="H443" s="29"/>
      <c r="I443" s="31"/>
      <c r="J443" s="31"/>
      <c r="K443" s="31"/>
      <c r="L443" s="30"/>
      <c r="M443" s="30"/>
      <c r="N443" s="30"/>
    </row>
    <row r="444" spans="1:14" ht="15.75">
      <c r="A444"/>
      <c r="B444"/>
      <c r="C444"/>
      <c r="D444" s="28">
        <f aca="true" t="shared" si="51" ref="D444:D455">1+D443</f>
        <v>195</v>
      </c>
      <c r="E444" s="29"/>
      <c r="F444" s="29"/>
      <c r="G444" s="29"/>
      <c r="H444" s="29"/>
      <c r="I444" s="31"/>
      <c r="J444" s="31"/>
      <c r="K444" s="31"/>
      <c r="L444" s="30"/>
      <c r="M444" s="30"/>
      <c r="N444" s="30"/>
    </row>
    <row r="445" spans="1:14" ht="15.75">
      <c r="A445"/>
      <c r="B445"/>
      <c r="C445"/>
      <c r="D445" s="28">
        <f t="shared" si="51"/>
        <v>196</v>
      </c>
      <c r="E445" s="29"/>
      <c r="F445" s="29"/>
      <c r="G445" s="29"/>
      <c r="H445" s="29"/>
      <c r="I445" s="31"/>
      <c r="J445" s="31"/>
      <c r="K445" s="31"/>
      <c r="L445" s="30"/>
      <c r="M445" s="30"/>
      <c r="N445" s="30"/>
    </row>
    <row r="446" spans="1:14" ht="15.75">
      <c r="A446"/>
      <c r="B446"/>
      <c r="C446"/>
      <c r="D446" s="28">
        <f t="shared" si="51"/>
        <v>197</v>
      </c>
      <c r="E446" s="29"/>
      <c r="F446" s="31"/>
      <c r="G446" s="29"/>
      <c r="H446" s="29"/>
      <c r="I446" s="31"/>
      <c r="J446" s="31"/>
      <c r="K446" s="31"/>
      <c r="L446" s="30"/>
      <c r="M446" s="30"/>
      <c r="N446" s="30"/>
    </row>
    <row r="447" spans="1:14" ht="15.75">
      <c r="A447"/>
      <c r="B447"/>
      <c r="C447"/>
      <c r="D447" s="28">
        <f t="shared" si="51"/>
        <v>198</v>
      </c>
      <c r="E447" s="29"/>
      <c r="F447" s="29"/>
      <c r="G447" s="29"/>
      <c r="H447" s="29"/>
      <c r="I447" s="31"/>
      <c r="J447" s="31"/>
      <c r="K447" s="31"/>
      <c r="L447" s="30"/>
      <c r="M447" s="30"/>
      <c r="N447" s="30"/>
    </row>
    <row r="448" spans="1:14" ht="15.75">
      <c r="A448"/>
      <c r="B448"/>
      <c r="C448"/>
      <c r="D448" s="28">
        <f t="shared" si="51"/>
        <v>199</v>
      </c>
      <c r="E448" s="29"/>
      <c r="F448" s="29"/>
      <c r="G448" s="29"/>
      <c r="H448" s="29"/>
      <c r="I448" s="31"/>
      <c r="J448" s="31"/>
      <c r="K448" s="31"/>
      <c r="L448" s="30"/>
      <c r="M448" s="30"/>
      <c r="N448" s="30"/>
    </row>
    <row r="449" spans="1:14" ht="15.75">
      <c r="A449"/>
      <c r="B449"/>
      <c r="C449"/>
      <c r="D449" s="28">
        <f t="shared" si="51"/>
        <v>200</v>
      </c>
      <c r="E449" s="29"/>
      <c r="F449" s="29"/>
      <c r="G449" s="29"/>
      <c r="H449" s="29"/>
      <c r="I449" s="31"/>
      <c r="J449" s="31"/>
      <c r="K449" s="31"/>
      <c r="L449" s="30"/>
      <c r="M449" s="30"/>
      <c r="N449" s="30"/>
    </row>
    <row r="450" spans="1:14" ht="15.75">
      <c r="A450"/>
      <c r="B450"/>
      <c r="C450"/>
      <c r="D450" s="28">
        <f t="shared" si="51"/>
        <v>201</v>
      </c>
      <c r="E450" s="29"/>
      <c r="F450" s="29"/>
      <c r="G450" s="29"/>
      <c r="H450" s="29"/>
      <c r="I450" s="31"/>
      <c r="J450" s="31"/>
      <c r="K450" s="31"/>
      <c r="L450" s="30"/>
      <c r="M450" s="30"/>
      <c r="N450" s="30"/>
    </row>
    <row r="451" spans="1:14" ht="15.75">
      <c r="A451"/>
      <c r="B451"/>
      <c r="C451"/>
      <c r="D451" s="28">
        <f t="shared" si="51"/>
        <v>202</v>
      </c>
      <c r="E451" s="29"/>
      <c r="F451" s="31"/>
      <c r="G451" s="29"/>
      <c r="H451" s="29"/>
      <c r="I451" s="31"/>
      <c r="J451" s="31"/>
      <c r="K451" s="31"/>
      <c r="L451" s="30"/>
      <c r="M451" s="30"/>
      <c r="N451" s="30"/>
    </row>
    <row r="452" spans="1:14" ht="15.75">
      <c r="A452"/>
      <c r="B452"/>
      <c r="C452"/>
      <c r="D452" s="28">
        <f t="shared" si="51"/>
        <v>203</v>
      </c>
      <c r="E452" s="29"/>
      <c r="F452" s="29"/>
      <c r="G452" s="29"/>
      <c r="H452" s="29"/>
      <c r="I452" s="31"/>
      <c r="J452" s="31"/>
      <c r="K452" s="31"/>
      <c r="L452" s="30"/>
      <c r="M452" s="30"/>
      <c r="N452" s="30"/>
    </row>
    <row r="453" spans="1:14" ht="15.75">
      <c r="A453"/>
      <c r="B453"/>
      <c r="C453"/>
      <c r="D453" s="28">
        <f t="shared" si="51"/>
        <v>204</v>
      </c>
      <c r="E453" s="29"/>
      <c r="F453" s="29"/>
      <c r="G453" s="29"/>
      <c r="H453" s="29"/>
      <c r="I453" s="31"/>
      <c r="J453" s="31"/>
      <c r="K453" s="31"/>
      <c r="L453" s="30"/>
      <c r="M453" s="30"/>
      <c r="N453" s="30"/>
    </row>
    <row r="454" spans="1:14" ht="15.75">
      <c r="A454"/>
      <c r="B454"/>
      <c r="C454"/>
      <c r="D454" s="28">
        <f t="shared" si="51"/>
        <v>205</v>
      </c>
      <c r="E454" s="29"/>
      <c r="F454" s="29"/>
      <c r="G454" s="29"/>
      <c r="H454" s="29"/>
      <c r="I454" s="31"/>
      <c r="J454" s="31"/>
      <c r="K454" s="31"/>
      <c r="L454" s="30"/>
      <c r="M454" s="30"/>
      <c r="N454" s="30"/>
    </row>
    <row r="455" spans="1:14" ht="15.75">
      <c r="A455"/>
      <c r="B455"/>
      <c r="C455"/>
      <c r="D455" s="28">
        <f t="shared" si="51"/>
        <v>206</v>
      </c>
      <c r="E455" s="29"/>
      <c r="F455" s="29"/>
      <c r="G455" s="29"/>
      <c r="H455" s="29"/>
      <c r="I455" s="31"/>
      <c r="J455" s="31"/>
      <c r="K455" s="31"/>
      <c r="L455" s="30"/>
      <c r="M455" s="30"/>
      <c r="N455" s="30"/>
    </row>
    <row r="456" spans="1:14" ht="15.75">
      <c r="A456"/>
      <c r="B456"/>
      <c r="C456"/>
      <c r="D456" s="28"/>
      <c r="E456" s="82">
        <v>52</v>
      </c>
      <c r="F456" s="29"/>
      <c r="G456" s="29"/>
      <c r="H456" s="29"/>
      <c r="I456" s="29"/>
      <c r="J456" s="29"/>
      <c r="K456" s="29"/>
      <c r="L456" s="30"/>
      <c r="M456" s="30"/>
      <c r="N456" s="30"/>
    </row>
    <row r="457" spans="1:14" ht="15.75">
      <c r="A457"/>
      <c r="B457"/>
      <c r="C457"/>
      <c r="D457" s="28"/>
      <c r="E457" s="29"/>
      <c r="F457" s="29"/>
      <c r="G457" s="29"/>
      <c r="H457" s="29"/>
      <c r="I457" s="29"/>
      <c r="J457" s="29"/>
      <c r="K457" s="29"/>
      <c r="L457" s="30"/>
      <c r="M457" s="30"/>
      <c r="N457" s="30"/>
    </row>
    <row r="458" spans="1:14" ht="15.75">
      <c r="A458"/>
      <c r="B458"/>
      <c r="C458"/>
      <c r="D458" s="28"/>
      <c r="E458" s="29"/>
      <c r="F458" s="29"/>
      <c r="G458" s="29"/>
      <c r="H458" s="29"/>
      <c r="I458" s="29"/>
      <c r="J458" s="29"/>
      <c r="K458" s="29"/>
      <c r="L458" s="30"/>
      <c r="M458" s="30"/>
      <c r="N458" s="30"/>
    </row>
    <row r="459" spans="1:14" ht="15.75">
      <c r="A459"/>
      <c r="B459"/>
      <c r="C459"/>
      <c r="D459" s="28"/>
      <c r="E459" s="29"/>
      <c r="F459" s="31"/>
      <c r="G459" s="29"/>
      <c r="H459" s="29"/>
      <c r="I459" s="29"/>
      <c r="J459" s="29"/>
      <c r="K459" s="29"/>
      <c r="L459" s="30"/>
      <c r="M459" s="30"/>
      <c r="N459" s="30"/>
    </row>
    <row r="460" spans="1:14" ht="15.75">
      <c r="A460"/>
      <c r="B460"/>
      <c r="C460"/>
      <c r="D460" s="28"/>
      <c r="E460" s="29"/>
      <c r="F460" s="29"/>
      <c r="G460" s="29"/>
      <c r="H460" s="29"/>
      <c r="I460" s="29"/>
      <c r="J460" s="29"/>
      <c r="K460" s="29"/>
      <c r="L460" s="30"/>
      <c r="M460" s="30"/>
      <c r="N460" s="30"/>
    </row>
    <row r="461" spans="1:14" ht="15.75">
      <c r="A461"/>
      <c r="B461"/>
      <c r="C461"/>
      <c r="D461" s="28"/>
      <c r="E461" s="29"/>
      <c r="F461" s="29"/>
      <c r="G461" s="29"/>
      <c r="H461" s="29"/>
      <c r="I461" s="29"/>
      <c r="J461" s="29"/>
      <c r="K461" s="29"/>
      <c r="L461" s="30"/>
      <c r="M461" s="30"/>
      <c r="N461" s="30"/>
    </row>
    <row r="462" spans="1:14" ht="15.75">
      <c r="A462"/>
      <c r="B462"/>
      <c r="C462"/>
      <c r="D462" s="28"/>
      <c r="E462" s="29"/>
      <c r="F462" s="29"/>
      <c r="G462" s="29"/>
      <c r="H462" s="29"/>
      <c r="I462" s="29"/>
      <c r="J462" s="29"/>
      <c r="K462" s="29"/>
      <c r="L462" s="30"/>
      <c r="M462" s="30"/>
      <c r="N462" s="30"/>
    </row>
    <row r="463" spans="1:14" ht="15.75">
      <c r="A463"/>
      <c r="B463"/>
      <c r="C463"/>
      <c r="D463" s="28"/>
      <c r="E463" s="29"/>
      <c r="F463" s="29"/>
      <c r="G463" s="29"/>
      <c r="H463" s="29"/>
      <c r="I463" s="29"/>
      <c r="J463" s="29"/>
      <c r="K463" s="29"/>
      <c r="L463" s="30"/>
      <c r="M463" s="30"/>
      <c r="N463" s="30"/>
    </row>
    <row r="464" spans="1:14" ht="15.75">
      <c r="A464"/>
      <c r="B464"/>
      <c r="C464"/>
      <c r="D464" s="28"/>
      <c r="E464" s="29"/>
      <c r="F464" s="31"/>
      <c r="G464" s="31"/>
      <c r="H464" s="31"/>
      <c r="I464" s="31"/>
      <c r="J464" s="31"/>
      <c r="K464" s="31"/>
      <c r="L464" s="30"/>
      <c r="M464" s="30"/>
      <c r="N464" s="30"/>
    </row>
    <row r="465" spans="1:14" ht="15.75">
      <c r="A465"/>
      <c r="B465"/>
      <c r="C465"/>
      <c r="D465" s="28"/>
      <c r="E465" s="29"/>
      <c r="F465" s="31"/>
      <c r="G465" s="31"/>
      <c r="H465" s="31"/>
      <c r="I465" s="31"/>
      <c r="J465" s="31"/>
      <c r="K465" s="31"/>
      <c r="L465" s="30"/>
      <c r="M465" s="30"/>
      <c r="N465" s="30"/>
    </row>
    <row r="466" spans="1:14" ht="15.75">
      <c r="A466"/>
      <c r="B466"/>
      <c r="C466"/>
      <c r="D466" s="28"/>
      <c r="E466" s="29"/>
      <c r="F466" s="31"/>
      <c r="G466" s="31"/>
      <c r="H466" s="31"/>
      <c r="I466" s="31"/>
      <c r="J466" s="31"/>
      <c r="K466" s="31"/>
      <c r="L466" s="30"/>
      <c r="M466" s="30"/>
      <c r="N466" s="30"/>
    </row>
    <row r="467" spans="1:14" ht="15.75">
      <c r="A467"/>
      <c r="B467"/>
      <c r="C467"/>
      <c r="D467" s="28"/>
      <c r="E467" s="29"/>
      <c r="F467" s="31"/>
      <c r="G467" s="31"/>
      <c r="H467" s="31"/>
      <c r="I467" s="31"/>
      <c r="J467" s="31"/>
      <c r="K467" s="31"/>
      <c r="L467" s="30"/>
      <c r="M467" s="30"/>
      <c r="N467" s="30"/>
    </row>
    <row r="468" spans="1:14" ht="15.75">
      <c r="A468"/>
      <c r="B468"/>
      <c r="C468"/>
      <c r="D468" s="28"/>
      <c r="E468" s="29"/>
      <c r="F468" s="31"/>
      <c r="G468" s="31"/>
      <c r="H468" s="31"/>
      <c r="I468" s="31"/>
      <c r="J468" s="31"/>
      <c r="K468" s="31"/>
      <c r="L468" s="30"/>
      <c r="M468" s="30"/>
      <c r="N468" s="30"/>
    </row>
    <row r="469" spans="1:14" ht="15.75">
      <c r="A469"/>
      <c r="B469"/>
      <c r="C469"/>
      <c r="D469" s="28"/>
      <c r="E469" s="29"/>
      <c r="F469" s="31"/>
      <c r="G469" s="31"/>
      <c r="H469" s="31"/>
      <c r="I469" s="31"/>
      <c r="J469" s="31"/>
      <c r="K469" s="31"/>
      <c r="L469" s="30"/>
      <c r="M469" s="30"/>
      <c r="N469" s="30"/>
    </row>
    <row r="470" spans="1:14" ht="15.75">
      <c r="A470"/>
      <c r="B470"/>
      <c r="C470"/>
      <c r="D470" s="28"/>
      <c r="E470" s="29"/>
      <c r="F470" s="31"/>
      <c r="G470" s="31"/>
      <c r="H470" s="31"/>
      <c r="I470" s="31"/>
      <c r="J470" s="31"/>
      <c r="K470" s="31"/>
      <c r="L470" s="30"/>
      <c r="M470" s="30"/>
      <c r="N470" s="30"/>
    </row>
    <row r="471" spans="1:14" ht="15.75">
      <c r="A471"/>
      <c r="B471"/>
      <c r="C471"/>
      <c r="D471" s="28"/>
      <c r="E471" s="29"/>
      <c r="F471" s="31"/>
      <c r="G471" s="31"/>
      <c r="H471" s="31"/>
      <c r="I471" s="31"/>
      <c r="J471" s="31"/>
      <c r="K471" s="31"/>
      <c r="L471" s="30"/>
      <c r="M471" s="30"/>
      <c r="N471" s="30"/>
    </row>
    <row r="472" spans="1:14" ht="15.75">
      <c r="A472"/>
      <c r="B472"/>
      <c r="C472"/>
      <c r="D472" s="28"/>
      <c r="E472" s="29"/>
      <c r="F472" s="31"/>
      <c r="G472" s="31"/>
      <c r="H472" s="31"/>
      <c r="I472" s="31"/>
      <c r="J472" s="31"/>
      <c r="K472" s="31"/>
      <c r="L472" s="30"/>
      <c r="M472" s="30"/>
      <c r="N472" s="30"/>
    </row>
    <row r="473" spans="1:14" ht="15.75">
      <c r="A473"/>
      <c r="B473"/>
      <c r="C473"/>
      <c r="D473" s="28"/>
      <c r="E473" s="29"/>
      <c r="F473" s="31"/>
      <c r="G473" s="31"/>
      <c r="H473" s="31"/>
      <c r="I473" s="31"/>
      <c r="J473" s="31"/>
      <c r="K473" s="31"/>
      <c r="L473" s="30"/>
      <c r="M473" s="30"/>
      <c r="N473" s="30"/>
    </row>
    <row r="474" spans="1:14" ht="15.75">
      <c r="A474"/>
      <c r="B474"/>
      <c r="C474"/>
      <c r="D474" s="28"/>
      <c r="E474" s="29"/>
      <c r="F474" s="31"/>
      <c r="G474" s="31"/>
      <c r="H474" s="31"/>
      <c r="I474" s="31"/>
      <c r="J474" s="31"/>
      <c r="K474" s="31"/>
      <c r="L474" s="30"/>
      <c r="M474" s="30"/>
      <c r="N474" s="30"/>
    </row>
    <row r="475" spans="1:14" ht="15.75">
      <c r="A475"/>
      <c r="B475"/>
      <c r="C475"/>
      <c r="D475" s="28"/>
      <c r="E475" s="29"/>
      <c r="F475" s="31"/>
      <c r="G475" s="31"/>
      <c r="H475" s="31"/>
      <c r="I475" s="31"/>
      <c r="J475" s="31"/>
      <c r="K475" s="31"/>
      <c r="L475" s="30"/>
      <c r="M475" s="30"/>
      <c r="N475" s="30"/>
    </row>
    <row r="476" spans="1:14" ht="15.75">
      <c r="A476"/>
      <c r="B476"/>
      <c r="C476"/>
      <c r="D476" s="28"/>
      <c r="E476" s="29"/>
      <c r="F476" s="31"/>
      <c r="G476" s="31"/>
      <c r="H476" s="31"/>
      <c r="I476" s="31"/>
      <c r="J476" s="31"/>
      <c r="K476" s="31"/>
      <c r="L476" s="30"/>
      <c r="M476" s="30"/>
      <c r="N476" s="30"/>
    </row>
    <row r="477" spans="1:14" ht="15.75">
      <c r="A477"/>
      <c r="B477"/>
      <c r="C477"/>
      <c r="D477" s="28"/>
      <c r="E477" s="29"/>
      <c r="F477" s="31"/>
      <c r="G477" s="31"/>
      <c r="H477" s="31"/>
      <c r="I477" s="31"/>
      <c r="J477" s="31"/>
      <c r="K477" s="31"/>
      <c r="L477" s="30"/>
      <c r="M477" s="30"/>
      <c r="N477" s="30"/>
    </row>
    <row r="478" spans="1:14" ht="15.75">
      <c r="A478"/>
      <c r="B478"/>
      <c r="C478"/>
      <c r="D478" s="28"/>
      <c r="E478" s="29"/>
      <c r="F478" s="31"/>
      <c r="G478" s="31"/>
      <c r="H478" s="31"/>
      <c r="I478" s="31"/>
      <c r="J478" s="31"/>
      <c r="K478" s="31"/>
      <c r="L478" s="30"/>
      <c r="M478" s="30"/>
      <c r="N478" s="30"/>
    </row>
    <row r="479" spans="1:14" ht="15.75">
      <c r="A479"/>
      <c r="B479"/>
      <c r="C479"/>
      <c r="D479" s="28"/>
      <c r="E479" s="29"/>
      <c r="F479" s="31"/>
      <c r="G479" s="31"/>
      <c r="H479" s="31"/>
      <c r="I479" s="31"/>
      <c r="J479" s="31"/>
      <c r="K479" s="31"/>
      <c r="L479" s="30"/>
      <c r="M479" s="30"/>
      <c r="N479" s="30"/>
    </row>
    <row r="480" spans="1:14" ht="15.75">
      <c r="A480"/>
      <c r="B480"/>
      <c r="C480"/>
      <c r="D480" s="28"/>
      <c r="E480" s="29"/>
      <c r="F480" s="31"/>
      <c r="G480" s="31"/>
      <c r="H480" s="31"/>
      <c r="I480" s="31"/>
      <c r="J480" s="31"/>
      <c r="K480" s="31"/>
      <c r="L480" s="30"/>
      <c r="M480" s="30"/>
      <c r="N480" s="30"/>
    </row>
    <row r="481" spans="1:14" ht="15.75">
      <c r="A481"/>
      <c r="B481"/>
      <c r="C481"/>
      <c r="D481" s="28"/>
      <c r="E481" s="29"/>
      <c r="F481" s="31"/>
      <c r="G481" s="31"/>
      <c r="H481" s="31"/>
      <c r="I481" s="31"/>
      <c r="J481" s="31"/>
      <c r="K481" s="31"/>
      <c r="L481" s="30"/>
      <c r="M481" s="30"/>
      <c r="N481" s="30"/>
    </row>
    <row r="482" spans="1:14" ht="15.75">
      <c r="A482"/>
      <c r="B482"/>
      <c r="C482"/>
      <c r="D482" s="28"/>
      <c r="E482" s="29"/>
      <c r="F482" s="31"/>
      <c r="G482" s="31"/>
      <c r="H482" s="31"/>
      <c r="I482" s="31"/>
      <c r="J482" s="31"/>
      <c r="K482" s="31"/>
      <c r="L482" s="30"/>
      <c r="M482" s="30"/>
      <c r="N482" s="30"/>
    </row>
    <row r="483" spans="1:14" ht="15.75">
      <c r="A483"/>
      <c r="B483"/>
      <c r="C483"/>
      <c r="D483" s="28"/>
      <c r="E483" s="29"/>
      <c r="F483" s="31"/>
      <c r="G483" s="31"/>
      <c r="H483" s="31"/>
      <c r="I483" s="31"/>
      <c r="J483" s="31"/>
      <c r="K483" s="31"/>
      <c r="L483" s="30"/>
      <c r="M483" s="30"/>
      <c r="N483" s="30"/>
    </row>
    <row r="484" spans="1:14" ht="15.75">
      <c r="A484"/>
      <c r="B484"/>
      <c r="C484"/>
      <c r="D484" s="28"/>
      <c r="E484" s="29"/>
      <c r="F484" s="31"/>
      <c r="G484" s="31"/>
      <c r="H484" s="31"/>
      <c r="I484" s="31"/>
      <c r="J484" s="31"/>
      <c r="K484" s="31"/>
      <c r="L484" s="30"/>
      <c r="M484" s="30"/>
      <c r="N484" s="30"/>
    </row>
    <row r="485" spans="1:14" ht="15.75">
      <c r="A485"/>
      <c r="B485"/>
      <c r="C485"/>
      <c r="D485" s="28"/>
      <c r="E485" s="29"/>
      <c r="F485" s="31"/>
      <c r="G485" s="31"/>
      <c r="H485" s="31"/>
      <c r="I485" s="31"/>
      <c r="J485" s="31"/>
      <c r="K485" s="31"/>
      <c r="L485" s="30"/>
      <c r="M485" s="30"/>
      <c r="N485" s="30"/>
    </row>
    <row r="486" spans="1:14" ht="15.75">
      <c r="A486"/>
      <c r="B486"/>
      <c r="C486"/>
      <c r="D486" s="28"/>
      <c r="E486" s="29"/>
      <c r="F486" s="31"/>
      <c r="G486" s="31"/>
      <c r="H486" s="31"/>
      <c r="I486" s="31"/>
      <c r="J486" s="31"/>
      <c r="K486" s="31"/>
      <c r="L486" s="30"/>
      <c r="M486" s="30"/>
      <c r="N486" s="30"/>
    </row>
    <row r="487" spans="1:14" ht="15.75">
      <c r="A487"/>
      <c r="B487"/>
      <c r="C487"/>
      <c r="D487" s="28"/>
      <c r="E487" s="29"/>
      <c r="F487" s="31"/>
      <c r="G487" s="31"/>
      <c r="H487" s="31"/>
      <c r="I487" s="31"/>
      <c r="J487" s="31"/>
      <c r="K487" s="31"/>
      <c r="L487" s="30"/>
      <c r="M487" s="30"/>
      <c r="N487" s="30"/>
    </row>
    <row r="488" spans="1:14" ht="15.75">
      <c r="A488"/>
      <c r="B488"/>
      <c r="C488"/>
      <c r="D488" s="28"/>
      <c r="E488" s="29"/>
      <c r="F488" s="31"/>
      <c r="G488" s="31"/>
      <c r="H488" s="31"/>
      <c r="I488" s="31"/>
      <c r="J488" s="31"/>
      <c r="K488" s="31"/>
      <c r="L488" s="30"/>
      <c r="M488" s="30"/>
      <c r="N488" s="30"/>
    </row>
    <row r="489" spans="1:14" ht="15.75">
      <c r="A489"/>
      <c r="B489"/>
      <c r="C489"/>
      <c r="D489" s="28"/>
      <c r="E489" s="29"/>
      <c r="F489" s="31"/>
      <c r="G489" s="31"/>
      <c r="H489" s="31"/>
      <c r="I489" s="31"/>
      <c r="J489" s="31"/>
      <c r="K489" s="31"/>
      <c r="L489" s="30"/>
      <c r="M489" s="30"/>
      <c r="N489" s="30"/>
    </row>
    <row r="490" spans="1:14" ht="15.75">
      <c r="A490"/>
      <c r="B490"/>
      <c r="C490"/>
      <c r="D490" s="28"/>
      <c r="E490" s="29"/>
      <c r="F490" s="31"/>
      <c r="G490" s="31"/>
      <c r="H490" s="31"/>
      <c r="I490" s="31"/>
      <c r="J490" s="31"/>
      <c r="K490" s="31"/>
      <c r="L490" s="30"/>
      <c r="M490" s="30"/>
      <c r="N490" s="30"/>
    </row>
    <row r="491" spans="1:14" ht="15.75">
      <c r="A491"/>
      <c r="B491"/>
      <c r="C491"/>
      <c r="D491" s="28"/>
      <c r="E491" s="29"/>
      <c r="F491" s="31"/>
      <c r="G491" s="31"/>
      <c r="H491" s="31"/>
      <c r="I491" s="31"/>
      <c r="J491" s="31"/>
      <c r="K491" s="31"/>
      <c r="L491" s="30"/>
      <c r="M491" s="30"/>
      <c r="N491" s="30"/>
    </row>
    <row r="492" spans="1:14" ht="15.75">
      <c r="A492"/>
      <c r="B492"/>
      <c r="C492"/>
      <c r="D492" s="28"/>
      <c r="E492" s="29"/>
      <c r="F492" s="31"/>
      <c r="G492" s="31"/>
      <c r="H492" s="31"/>
      <c r="I492" s="31"/>
      <c r="J492" s="31"/>
      <c r="K492" s="31"/>
      <c r="L492" s="30"/>
      <c r="M492" s="30"/>
      <c r="N492" s="30"/>
    </row>
    <row r="493" spans="1:14" ht="15.75">
      <c r="A493"/>
      <c r="B493"/>
      <c r="C493"/>
      <c r="D493" s="28"/>
      <c r="E493" s="29"/>
      <c r="F493" s="31"/>
      <c r="G493" s="31"/>
      <c r="H493" s="31"/>
      <c r="I493" s="31"/>
      <c r="J493" s="31"/>
      <c r="K493" s="31"/>
      <c r="L493" s="30"/>
      <c r="M493" s="30"/>
      <c r="N493" s="30"/>
    </row>
    <row r="494" spans="1:14" ht="15.75">
      <c r="A494"/>
      <c r="B494"/>
      <c r="C494"/>
      <c r="D494" s="28"/>
      <c r="E494" s="29"/>
      <c r="F494" s="31"/>
      <c r="G494" s="31"/>
      <c r="H494" s="31"/>
      <c r="I494" s="31"/>
      <c r="J494" s="31"/>
      <c r="K494" s="31"/>
      <c r="L494" s="30"/>
      <c r="M494" s="30"/>
      <c r="N494" s="30"/>
    </row>
    <row r="495" spans="1:14" ht="15.75">
      <c r="A495"/>
      <c r="B495"/>
      <c r="C495"/>
      <c r="D495" s="28"/>
      <c r="E495" s="29"/>
      <c r="F495" s="31"/>
      <c r="G495" s="31"/>
      <c r="H495" s="31"/>
      <c r="I495" s="31"/>
      <c r="J495" s="31"/>
      <c r="K495" s="31"/>
      <c r="L495" s="30"/>
      <c r="M495" s="30"/>
      <c r="N495" s="30"/>
    </row>
    <row r="496" spans="1:14" ht="15.75">
      <c r="A496"/>
      <c r="B496"/>
      <c r="C496"/>
      <c r="D496" s="28"/>
      <c r="E496" s="29"/>
      <c r="F496" s="31"/>
      <c r="G496" s="31"/>
      <c r="H496" s="31"/>
      <c r="I496" s="31"/>
      <c r="J496" s="31"/>
      <c r="K496" s="31"/>
      <c r="L496" s="30"/>
      <c r="M496" s="30"/>
      <c r="N496" s="30"/>
    </row>
    <row r="497" spans="1:14" ht="15.75">
      <c r="A497"/>
      <c r="B497"/>
      <c r="C497"/>
      <c r="D497" s="28"/>
      <c r="E497" s="29"/>
      <c r="F497" s="31"/>
      <c r="G497" s="31"/>
      <c r="H497" s="31"/>
      <c r="I497" s="31"/>
      <c r="J497" s="31"/>
      <c r="K497" s="31"/>
      <c r="L497" s="30"/>
      <c r="M497" s="30"/>
      <c r="N497" s="30"/>
    </row>
    <row r="498" spans="1:14" ht="15.75">
      <c r="A498"/>
      <c r="B498"/>
      <c r="C498"/>
      <c r="D498" s="28"/>
      <c r="E498" s="29"/>
      <c r="F498" s="31"/>
      <c r="G498" s="31"/>
      <c r="H498" s="31"/>
      <c r="I498" s="31"/>
      <c r="J498" s="31"/>
      <c r="K498" s="31"/>
      <c r="L498" s="30"/>
      <c r="M498" s="30"/>
      <c r="N498" s="30"/>
    </row>
    <row r="499" spans="1:14" ht="15.75">
      <c r="A499"/>
      <c r="B499"/>
      <c r="C499"/>
      <c r="D499" s="28"/>
      <c r="E499" s="29"/>
      <c r="F499" s="31"/>
      <c r="G499" s="31"/>
      <c r="H499" s="31"/>
      <c r="I499" s="31"/>
      <c r="J499" s="31"/>
      <c r="K499" s="31"/>
      <c r="L499" s="30"/>
      <c r="M499" s="30"/>
      <c r="N499" s="30"/>
    </row>
    <row r="500" spans="1:14" ht="15.75">
      <c r="A500"/>
      <c r="B500"/>
      <c r="C500"/>
      <c r="D500" s="28"/>
      <c r="E500" s="29"/>
      <c r="F500" s="31"/>
      <c r="G500" s="31"/>
      <c r="H500" s="31"/>
      <c r="I500" s="31"/>
      <c r="J500" s="31"/>
      <c r="K500" s="31"/>
      <c r="L500" s="30"/>
      <c r="M500" s="30"/>
      <c r="N500" s="30"/>
    </row>
    <row r="501" spans="1:14" ht="15.75">
      <c r="A501"/>
      <c r="B501"/>
      <c r="C501"/>
      <c r="D501" s="28"/>
      <c r="E501" s="29"/>
      <c r="F501" s="31"/>
      <c r="G501" s="31"/>
      <c r="H501" s="31"/>
      <c r="I501" s="31"/>
      <c r="J501" s="31"/>
      <c r="K501" s="31"/>
      <c r="L501" s="30"/>
      <c r="M501" s="30"/>
      <c r="N501" s="30"/>
    </row>
    <row r="502" spans="1:14" ht="15.75">
      <c r="A502"/>
      <c r="B502"/>
      <c r="C502"/>
      <c r="D502" s="28"/>
      <c r="E502" s="29"/>
      <c r="F502" s="31"/>
      <c r="G502" s="31"/>
      <c r="H502" s="31"/>
      <c r="I502" s="31"/>
      <c r="J502" s="31"/>
      <c r="K502" s="31"/>
      <c r="L502" s="30"/>
      <c r="M502" s="30"/>
      <c r="N502" s="30"/>
    </row>
    <row r="503" spans="1:14" ht="15.75">
      <c r="A503"/>
      <c r="B503"/>
      <c r="C503"/>
      <c r="D503" s="28"/>
      <c r="E503" s="29"/>
      <c r="F503" s="31"/>
      <c r="G503" s="31"/>
      <c r="H503" s="31"/>
      <c r="I503" s="31"/>
      <c r="J503" s="31"/>
      <c r="K503" s="31"/>
      <c r="L503" s="30"/>
      <c r="M503" s="30"/>
      <c r="N503" s="30"/>
    </row>
    <row r="504" spans="1:14" ht="15.75">
      <c r="A504"/>
      <c r="B504"/>
      <c r="C504"/>
      <c r="D504" s="28"/>
      <c r="E504" s="29"/>
      <c r="F504" s="31"/>
      <c r="G504" s="31"/>
      <c r="H504" s="31"/>
      <c r="I504" s="31"/>
      <c r="J504" s="31"/>
      <c r="K504" s="31"/>
      <c r="L504" s="30"/>
      <c r="M504" s="30"/>
      <c r="N504" s="30"/>
    </row>
    <row r="505" spans="1:14" ht="15.75">
      <c r="A505"/>
      <c r="B505"/>
      <c r="C505"/>
      <c r="D505" s="28"/>
      <c r="E505" s="29"/>
      <c r="F505" s="31"/>
      <c r="G505" s="31"/>
      <c r="H505" s="31"/>
      <c r="I505" s="31"/>
      <c r="J505" s="31"/>
      <c r="K505" s="31"/>
      <c r="L505" s="30"/>
      <c r="M505" s="30"/>
      <c r="N505" s="30"/>
    </row>
    <row r="506" spans="1:14" ht="15.75">
      <c r="A506"/>
      <c r="B506"/>
      <c r="C506"/>
      <c r="D506" s="28"/>
      <c r="E506" s="29"/>
      <c r="F506" s="31"/>
      <c r="G506" s="31"/>
      <c r="H506" s="31"/>
      <c r="I506" s="31"/>
      <c r="J506" s="31"/>
      <c r="K506" s="31"/>
      <c r="L506" s="30"/>
      <c r="M506" s="30"/>
      <c r="N506" s="30"/>
    </row>
    <row r="507" spans="1:14" ht="15.75">
      <c r="A507"/>
      <c r="B507"/>
      <c r="C507"/>
      <c r="D507" s="28"/>
      <c r="E507" s="29"/>
      <c r="F507" s="31"/>
      <c r="G507" s="31"/>
      <c r="H507" s="31"/>
      <c r="I507" s="31"/>
      <c r="J507" s="31"/>
      <c r="K507" s="31"/>
      <c r="L507" s="30"/>
      <c r="M507" s="30"/>
      <c r="N507" s="30"/>
    </row>
    <row r="508" spans="1:14" ht="15.75">
      <c r="A508"/>
      <c r="B508"/>
      <c r="C508"/>
      <c r="D508" s="28"/>
      <c r="E508" s="29"/>
      <c r="F508" s="31"/>
      <c r="G508" s="31"/>
      <c r="H508" s="31"/>
      <c r="I508" s="31"/>
      <c r="J508" s="31"/>
      <c r="K508" s="31"/>
      <c r="L508" s="30"/>
      <c r="M508" s="30"/>
      <c r="N508" s="30"/>
    </row>
    <row r="509" spans="1:14" ht="15.75">
      <c r="A509"/>
      <c r="B509"/>
      <c r="C509"/>
      <c r="D509" s="28"/>
      <c r="E509" s="29"/>
      <c r="F509" s="31"/>
      <c r="G509" s="31"/>
      <c r="H509" s="31"/>
      <c r="I509" s="31"/>
      <c r="J509" s="31"/>
      <c r="K509" s="31"/>
      <c r="L509" s="30"/>
      <c r="M509" s="30"/>
      <c r="N509" s="30"/>
    </row>
    <row r="510" spans="1:14" ht="15.75">
      <c r="A510"/>
      <c r="B510"/>
      <c r="C510"/>
      <c r="D510" s="28"/>
      <c r="E510" s="29"/>
      <c r="F510" s="31"/>
      <c r="G510" s="31"/>
      <c r="H510" s="31"/>
      <c r="I510" s="31"/>
      <c r="J510" s="31"/>
      <c r="K510" s="31"/>
      <c r="L510" s="30"/>
      <c r="M510" s="30"/>
      <c r="N510" s="30"/>
    </row>
    <row r="511" spans="1:14" ht="15.75">
      <c r="A511"/>
      <c r="B511"/>
      <c r="C511"/>
      <c r="D511" s="28"/>
      <c r="E511" s="29"/>
      <c r="F511" s="31"/>
      <c r="G511" s="31"/>
      <c r="H511" s="31"/>
      <c r="I511" s="31"/>
      <c r="J511" s="31"/>
      <c r="K511" s="31"/>
      <c r="L511" s="30"/>
      <c r="M511" s="30"/>
      <c r="N511" s="30"/>
    </row>
    <row r="512" spans="1:14" ht="15.75">
      <c r="A512"/>
      <c r="B512"/>
      <c r="C512"/>
      <c r="D512" s="28"/>
      <c r="E512" s="29"/>
      <c r="F512" s="31"/>
      <c r="G512" s="31"/>
      <c r="H512" s="31"/>
      <c r="I512" s="31"/>
      <c r="J512" s="31"/>
      <c r="K512" s="31"/>
      <c r="L512" s="30"/>
      <c r="M512" s="30"/>
      <c r="N512" s="30"/>
    </row>
    <row r="513" spans="1:14" ht="15.75">
      <c r="A513"/>
      <c r="B513"/>
      <c r="C513"/>
      <c r="D513" s="28"/>
      <c r="E513" s="29"/>
      <c r="F513" s="31"/>
      <c r="G513" s="31"/>
      <c r="H513" s="31"/>
      <c r="I513" s="31"/>
      <c r="J513" s="31"/>
      <c r="K513" s="31"/>
      <c r="L513" s="30"/>
      <c r="M513" s="30"/>
      <c r="N513" s="30"/>
    </row>
    <row r="514" spans="1:14" ht="15.75">
      <c r="A514"/>
      <c r="B514"/>
      <c r="C514"/>
      <c r="D514" s="28"/>
      <c r="E514" s="29"/>
      <c r="F514" s="31"/>
      <c r="G514" s="31"/>
      <c r="H514" s="31"/>
      <c r="I514" s="31"/>
      <c r="J514" s="31"/>
      <c r="K514" s="31"/>
      <c r="L514" s="30"/>
      <c r="M514" s="30"/>
      <c r="N514" s="30"/>
    </row>
    <row r="515" spans="1:14" ht="15.75">
      <c r="A515"/>
      <c r="B515"/>
      <c r="C515"/>
      <c r="D515" s="28"/>
      <c r="E515" s="29"/>
      <c r="F515" s="31"/>
      <c r="G515" s="31"/>
      <c r="H515" s="31"/>
      <c r="I515" s="31"/>
      <c r="J515" s="31"/>
      <c r="K515" s="31"/>
      <c r="L515" s="30"/>
      <c r="M515" s="30"/>
      <c r="N515" s="30"/>
    </row>
    <row r="516" spans="1:14" ht="15.75">
      <c r="A516"/>
      <c r="B516"/>
      <c r="C516"/>
      <c r="D516" s="28"/>
      <c r="E516" s="29"/>
      <c r="F516" s="31"/>
      <c r="G516" s="31"/>
      <c r="H516" s="31"/>
      <c r="I516" s="31"/>
      <c r="J516" s="31"/>
      <c r="K516" s="31"/>
      <c r="L516" s="30"/>
      <c r="M516" s="30"/>
      <c r="N516" s="30"/>
    </row>
    <row r="517" spans="1:14" ht="15.75">
      <c r="A517"/>
      <c r="B517"/>
      <c r="C517"/>
      <c r="D517" s="28"/>
      <c r="E517" s="29"/>
      <c r="F517" s="31"/>
      <c r="G517" s="31"/>
      <c r="H517" s="31"/>
      <c r="I517" s="31"/>
      <c r="J517" s="31"/>
      <c r="K517" s="31"/>
      <c r="L517" s="30"/>
      <c r="M517" s="30"/>
      <c r="N517" s="30"/>
    </row>
    <row r="518" spans="1:14" ht="15.75">
      <c r="A518"/>
      <c r="B518"/>
      <c r="C518"/>
      <c r="D518" s="28"/>
      <c r="E518" s="29"/>
      <c r="F518" s="31"/>
      <c r="G518" s="31"/>
      <c r="H518" s="31"/>
      <c r="I518" s="31"/>
      <c r="J518" s="31"/>
      <c r="K518" s="31"/>
      <c r="L518" s="30"/>
      <c r="M518" s="30"/>
      <c r="N518" s="30"/>
    </row>
    <row r="519" spans="1:14" ht="15.75">
      <c r="A519"/>
      <c r="B519"/>
      <c r="C519"/>
      <c r="D519" s="28"/>
      <c r="E519" s="29"/>
      <c r="F519" s="31"/>
      <c r="G519" s="31"/>
      <c r="H519" s="31"/>
      <c r="I519" s="31"/>
      <c r="J519" s="31"/>
      <c r="K519" s="31"/>
      <c r="L519" s="30"/>
      <c r="M519" s="30"/>
      <c r="N519" s="30"/>
    </row>
    <row r="520" spans="1:14" ht="15.75">
      <c r="A520"/>
      <c r="B520"/>
      <c r="C520"/>
      <c r="D520" s="28"/>
      <c r="E520" s="29"/>
      <c r="F520" s="31"/>
      <c r="G520" s="31"/>
      <c r="H520" s="31"/>
      <c r="I520" s="31"/>
      <c r="J520" s="31"/>
      <c r="K520" s="31"/>
      <c r="L520" s="30"/>
      <c r="M520" s="30"/>
      <c r="N520" s="30"/>
    </row>
    <row r="521" spans="1:14" ht="15.75">
      <c r="A521"/>
      <c r="B521"/>
      <c r="C521"/>
      <c r="D521" s="28"/>
      <c r="E521" s="29"/>
      <c r="F521" s="31"/>
      <c r="G521" s="31"/>
      <c r="H521" s="31"/>
      <c r="I521" s="31"/>
      <c r="J521" s="31"/>
      <c r="K521" s="31"/>
      <c r="L521" s="30"/>
      <c r="M521" s="30"/>
      <c r="N521" s="30"/>
    </row>
    <row r="522" spans="1:14" ht="15.75">
      <c r="A522"/>
      <c r="B522"/>
      <c r="C522"/>
      <c r="D522" s="28"/>
      <c r="E522" s="29"/>
      <c r="F522" s="31"/>
      <c r="G522" s="31"/>
      <c r="H522" s="31"/>
      <c r="I522" s="31"/>
      <c r="J522" s="31"/>
      <c r="K522" s="31"/>
      <c r="L522" s="30"/>
      <c r="M522" s="30"/>
      <c r="N522" s="30"/>
    </row>
    <row r="523" spans="1:14" ht="15.75">
      <c r="A523"/>
      <c r="B523"/>
      <c r="C523"/>
      <c r="D523" s="28"/>
      <c r="E523" s="29"/>
      <c r="F523" s="31"/>
      <c r="G523" s="31"/>
      <c r="H523" s="31"/>
      <c r="I523" s="31"/>
      <c r="J523" s="31"/>
      <c r="K523" s="31"/>
      <c r="L523" s="30"/>
      <c r="M523" s="30"/>
      <c r="N523" s="30"/>
    </row>
    <row r="524" spans="1:14" ht="15.75">
      <c r="A524"/>
      <c r="B524"/>
      <c r="C524"/>
      <c r="D524" s="28"/>
      <c r="E524" s="29"/>
      <c r="F524" s="31"/>
      <c r="G524" s="31"/>
      <c r="H524" s="31"/>
      <c r="I524" s="31"/>
      <c r="J524" s="31"/>
      <c r="K524" s="31"/>
      <c r="L524" s="30"/>
      <c r="M524" s="30"/>
      <c r="N524" s="30"/>
    </row>
    <row r="525" spans="1:14" ht="15.75">
      <c r="A525"/>
      <c r="B525"/>
      <c r="C525"/>
      <c r="D525" s="28"/>
      <c r="E525" s="29"/>
      <c r="F525" s="31"/>
      <c r="G525" s="31"/>
      <c r="H525" s="31"/>
      <c r="I525" s="31"/>
      <c r="J525" s="31"/>
      <c r="K525" s="31"/>
      <c r="L525" s="30"/>
      <c r="M525" s="30"/>
      <c r="N525" s="30"/>
    </row>
    <row r="526" spans="1:14" ht="15.75">
      <c r="A526"/>
      <c r="B526"/>
      <c r="C526"/>
      <c r="D526" s="28"/>
      <c r="E526" s="29"/>
      <c r="F526" s="31"/>
      <c r="G526" s="31"/>
      <c r="H526" s="31"/>
      <c r="I526" s="31"/>
      <c r="J526" s="31"/>
      <c r="K526" s="31"/>
      <c r="L526" s="30"/>
      <c r="M526" s="30"/>
      <c r="N526" s="30"/>
    </row>
    <row r="527" spans="1:14" ht="15.75">
      <c r="A527"/>
      <c r="B527"/>
      <c r="C527"/>
      <c r="D527" s="28"/>
      <c r="E527" s="29"/>
      <c r="F527" s="31"/>
      <c r="G527" s="31"/>
      <c r="H527" s="31"/>
      <c r="I527" s="31"/>
      <c r="J527" s="31"/>
      <c r="K527" s="31"/>
      <c r="L527" s="30"/>
      <c r="M527" s="30"/>
      <c r="N527" s="30"/>
    </row>
    <row r="528" spans="1:14" ht="15.75">
      <c r="A528"/>
      <c r="B528"/>
      <c r="C528"/>
      <c r="D528" s="28"/>
      <c r="E528" s="29"/>
      <c r="F528" s="31"/>
      <c r="G528" s="31"/>
      <c r="H528" s="31"/>
      <c r="I528" s="31"/>
      <c r="J528" s="31"/>
      <c r="K528" s="31"/>
      <c r="L528" s="30"/>
      <c r="M528" s="30"/>
      <c r="N528" s="30"/>
    </row>
    <row r="529" spans="1:14" ht="15.75">
      <c r="A529"/>
      <c r="B529"/>
      <c r="C529"/>
      <c r="D529" s="28"/>
      <c r="E529" s="29"/>
      <c r="F529" s="31"/>
      <c r="G529" s="31"/>
      <c r="H529" s="31"/>
      <c r="I529" s="31"/>
      <c r="J529" s="31"/>
      <c r="K529" s="31"/>
      <c r="L529" s="30"/>
      <c r="M529" s="30"/>
      <c r="N529" s="30"/>
    </row>
    <row r="530" spans="1:14" ht="15.75">
      <c r="A530"/>
      <c r="B530"/>
      <c r="C530"/>
      <c r="D530" s="28"/>
      <c r="E530" s="29"/>
      <c r="F530" s="31"/>
      <c r="G530" s="31"/>
      <c r="H530" s="31"/>
      <c r="I530" s="31"/>
      <c r="J530" s="31"/>
      <c r="K530" s="31"/>
      <c r="L530" s="30"/>
      <c r="M530" s="30"/>
      <c r="N530" s="30"/>
    </row>
    <row r="531" spans="1:14" ht="15.75">
      <c r="A531"/>
      <c r="B531"/>
      <c r="C531"/>
      <c r="D531" s="28"/>
      <c r="E531" s="29"/>
      <c r="F531" s="31"/>
      <c r="G531" s="31"/>
      <c r="H531" s="31"/>
      <c r="I531" s="31"/>
      <c r="J531" s="31"/>
      <c r="K531" s="31"/>
      <c r="L531" s="30"/>
      <c r="M531" s="30"/>
      <c r="N531" s="30"/>
    </row>
    <row r="532" spans="1:14" ht="15.75">
      <c r="A532"/>
      <c r="B532"/>
      <c r="C532"/>
      <c r="D532" s="28"/>
      <c r="E532" s="29"/>
      <c r="F532" s="31"/>
      <c r="G532" s="31"/>
      <c r="H532" s="31"/>
      <c r="I532" s="31"/>
      <c r="J532" s="31"/>
      <c r="K532" s="31"/>
      <c r="L532" s="30"/>
      <c r="M532" s="30"/>
      <c r="N532" s="30"/>
    </row>
    <row r="533" spans="1:14" ht="15.75">
      <c r="A533"/>
      <c r="B533"/>
      <c r="C533"/>
      <c r="D533" s="28"/>
      <c r="E533" s="29"/>
      <c r="F533" s="31"/>
      <c r="G533" s="31"/>
      <c r="H533" s="31"/>
      <c r="I533" s="31"/>
      <c r="J533" s="31"/>
      <c r="K533" s="31"/>
      <c r="L533" s="30"/>
      <c r="M533" s="30"/>
      <c r="N533" s="30"/>
    </row>
    <row r="534" spans="1:14" ht="15.75">
      <c r="A534"/>
      <c r="B534"/>
      <c r="C534"/>
      <c r="D534" s="28"/>
      <c r="E534" s="29"/>
      <c r="F534" s="31"/>
      <c r="G534" s="31"/>
      <c r="H534" s="31"/>
      <c r="I534" s="31"/>
      <c r="J534" s="31"/>
      <c r="K534" s="31"/>
      <c r="L534" s="30"/>
      <c r="M534" s="30"/>
      <c r="N534" s="30"/>
    </row>
    <row r="535" spans="1:14" ht="15.75">
      <c r="A535"/>
      <c r="B535"/>
      <c r="C535"/>
      <c r="D535" s="28"/>
      <c r="E535" s="29"/>
      <c r="F535" s="31"/>
      <c r="G535" s="31"/>
      <c r="H535" s="31"/>
      <c r="I535" s="31"/>
      <c r="J535" s="31"/>
      <c r="K535" s="31"/>
      <c r="L535" s="30"/>
      <c r="M535" s="30"/>
      <c r="N535" s="30"/>
    </row>
    <row r="536" spans="1:14" ht="15.75">
      <c r="A536"/>
      <c r="B536"/>
      <c r="C536"/>
      <c r="D536" s="28"/>
      <c r="E536" s="29"/>
      <c r="F536" s="31"/>
      <c r="G536" s="31"/>
      <c r="H536" s="31"/>
      <c r="I536" s="31"/>
      <c r="J536" s="31"/>
      <c r="K536" s="31"/>
      <c r="L536" s="30"/>
      <c r="M536" s="30"/>
      <c r="N536" s="30"/>
    </row>
    <row r="537" spans="1:14" ht="15.75">
      <c r="A537"/>
      <c r="B537"/>
      <c r="C537"/>
      <c r="D537" s="28"/>
      <c r="E537" s="29"/>
      <c r="F537" s="31"/>
      <c r="G537" s="31"/>
      <c r="H537" s="31"/>
      <c r="I537" s="31"/>
      <c r="J537" s="31"/>
      <c r="K537" s="31"/>
      <c r="L537" s="30"/>
      <c r="M537" s="30"/>
      <c r="N537" s="30"/>
    </row>
    <row r="538" spans="1:14" ht="15.75">
      <c r="A538"/>
      <c r="B538"/>
      <c r="C538"/>
      <c r="D538" s="28"/>
      <c r="E538" s="29"/>
      <c r="F538" s="31"/>
      <c r="G538" s="31"/>
      <c r="H538" s="31"/>
      <c r="I538" s="31"/>
      <c r="J538" s="31"/>
      <c r="K538" s="31"/>
      <c r="L538" s="30"/>
      <c r="M538" s="30"/>
      <c r="N538" s="30"/>
    </row>
    <row r="539" spans="1:14" ht="15.75">
      <c r="A539"/>
      <c r="B539"/>
      <c r="C539"/>
      <c r="D539" s="28"/>
      <c r="E539" s="29"/>
      <c r="F539" s="31"/>
      <c r="G539" s="31"/>
      <c r="H539" s="31"/>
      <c r="I539" s="31"/>
      <c r="J539" s="31"/>
      <c r="K539" s="31"/>
      <c r="L539" s="30"/>
      <c r="M539" s="30"/>
      <c r="N539" s="30"/>
    </row>
    <row r="540" spans="1:14" ht="15.75">
      <c r="A540"/>
      <c r="B540"/>
      <c r="C540"/>
      <c r="D540" s="28"/>
      <c r="E540" s="29"/>
      <c r="F540" s="31"/>
      <c r="G540" s="31"/>
      <c r="H540" s="31"/>
      <c r="I540" s="31"/>
      <c r="J540" s="31"/>
      <c r="K540" s="31"/>
      <c r="L540" s="30"/>
      <c r="M540" s="30"/>
      <c r="N540" s="30"/>
    </row>
    <row r="541" spans="1:14" ht="15.75">
      <c r="A541"/>
      <c r="B541"/>
      <c r="C541"/>
      <c r="D541" s="28"/>
      <c r="E541" s="29"/>
      <c r="F541" s="31"/>
      <c r="G541" s="31"/>
      <c r="H541" s="31"/>
      <c r="I541" s="31"/>
      <c r="J541" s="31"/>
      <c r="K541" s="31"/>
      <c r="L541" s="30"/>
      <c r="M541" s="30"/>
      <c r="N541" s="30"/>
    </row>
    <row r="542" spans="1:14" ht="15.75">
      <c r="A542"/>
      <c r="B542"/>
      <c r="C542"/>
      <c r="D542" s="28"/>
      <c r="E542" s="29"/>
      <c r="F542" s="31"/>
      <c r="G542" s="31"/>
      <c r="H542" s="31"/>
      <c r="I542" s="31"/>
      <c r="J542" s="31"/>
      <c r="K542" s="31"/>
      <c r="L542" s="30"/>
      <c r="M542" s="30"/>
      <c r="N542" s="30"/>
    </row>
    <row r="543" spans="1:14" ht="15.75">
      <c r="A543"/>
      <c r="B543"/>
      <c r="C543"/>
      <c r="D543" s="28"/>
      <c r="E543" s="29"/>
      <c r="F543" s="31"/>
      <c r="G543" s="31"/>
      <c r="H543" s="31"/>
      <c r="I543" s="31"/>
      <c r="J543" s="31"/>
      <c r="K543" s="31"/>
      <c r="L543" s="30"/>
      <c r="M543" s="30"/>
      <c r="N543" s="30"/>
    </row>
    <row r="544" spans="1:14" ht="15.75">
      <c r="A544"/>
      <c r="B544"/>
      <c r="C544"/>
      <c r="D544" s="28"/>
      <c r="E544" s="29"/>
      <c r="F544" s="31"/>
      <c r="G544" s="31"/>
      <c r="H544" s="31"/>
      <c r="I544" s="31"/>
      <c r="J544" s="31"/>
      <c r="K544" s="31"/>
      <c r="L544" s="30"/>
      <c r="M544" s="30"/>
      <c r="N544" s="30"/>
    </row>
    <row r="545" spans="1:14" ht="15.75">
      <c r="A545"/>
      <c r="B545"/>
      <c r="C545"/>
      <c r="D545" s="28"/>
      <c r="E545" s="29"/>
      <c r="F545" s="31"/>
      <c r="G545" s="31"/>
      <c r="H545" s="31"/>
      <c r="I545" s="31"/>
      <c r="J545" s="31"/>
      <c r="K545" s="31"/>
      <c r="L545" s="30"/>
      <c r="M545" s="30"/>
      <c r="N545" s="30"/>
    </row>
    <row r="546" spans="1:14" ht="15.75">
      <c r="A546"/>
      <c r="B546"/>
      <c r="C546"/>
      <c r="D546" s="28"/>
      <c r="E546" s="29"/>
      <c r="F546" s="31"/>
      <c r="G546" s="31"/>
      <c r="H546" s="31"/>
      <c r="I546" s="31"/>
      <c r="J546" s="31"/>
      <c r="K546" s="31"/>
      <c r="L546" s="30"/>
      <c r="M546" s="30"/>
      <c r="N546" s="30"/>
    </row>
    <row r="547" spans="1:14" ht="15.75">
      <c r="A547"/>
      <c r="B547"/>
      <c r="C547"/>
      <c r="D547" s="28"/>
      <c r="E547" s="29"/>
      <c r="F547" s="31"/>
      <c r="G547" s="31"/>
      <c r="H547" s="31"/>
      <c r="I547" s="31"/>
      <c r="J547" s="31"/>
      <c r="K547" s="31"/>
      <c r="L547" s="30"/>
      <c r="M547" s="30"/>
      <c r="N547" s="30"/>
    </row>
    <row r="548" spans="1:14" ht="15.75">
      <c r="A548"/>
      <c r="B548"/>
      <c r="C548"/>
      <c r="D548" s="28"/>
      <c r="E548" s="29"/>
      <c r="F548" s="31"/>
      <c r="G548" s="31"/>
      <c r="H548" s="31"/>
      <c r="I548" s="31"/>
      <c r="J548" s="31"/>
      <c r="K548" s="31"/>
      <c r="L548" s="30"/>
      <c r="M548" s="30"/>
      <c r="N548" s="30"/>
    </row>
    <row r="549" spans="1:14" ht="15.75">
      <c r="A549"/>
      <c r="B549"/>
      <c r="C549"/>
      <c r="D549" s="28"/>
      <c r="E549" s="29"/>
      <c r="F549" s="31"/>
      <c r="G549" s="31"/>
      <c r="H549" s="31"/>
      <c r="I549" s="31"/>
      <c r="J549" s="31"/>
      <c r="K549" s="31"/>
      <c r="L549" s="30"/>
      <c r="M549" s="30"/>
      <c r="N549" s="30"/>
    </row>
    <row r="550" spans="1:14" ht="15.75">
      <c r="A550"/>
      <c r="B550"/>
      <c r="C550"/>
      <c r="D550" s="28"/>
      <c r="E550" s="29"/>
      <c r="F550" s="31"/>
      <c r="G550" s="31"/>
      <c r="H550" s="31"/>
      <c r="I550" s="31"/>
      <c r="J550" s="31"/>
      <c r="K550" s="31"/>
      <c r="L550" s="30"/>
      <c r="M550" s="30"/>
      <c r="N550" s="30"/>
    </row>
    <row r="551" spans="1:14" ht="15.75">
      <c r="A551"/>
      <c r="B551"/>
      <c r="C551"/>
      <c r="D551" s="28"/>
      <c r="E551" s="29"/>
      <c r="F551" s="31"/>
      <c r="G551" s="31"/>
      <c r="H551" s="31"/>
      <c r="I551" s="31"/>
      <c r="J551" s="31"/>
      <c r="K551" s="31"/>
      <c r="L551" s="30"/>
      <c r="M551" s="30"/>
      <c r="N551" s="30"/>
    </row>
    <row r="552" spans="1:14" ht="15.75">
      <c r="A552"/>
      <c r="B552"/>
      <c r="C552"/>
      <c r="D552" s="28"/>
      <c r="E552" s="29"/>
      <c r="F552" s="31"/>
      <c r="G552" s="31"/>
      <c r="H552" s="31"/>
      <c r="I552" s="31"/>
      <c r="J552" s="31"/>
      <c r="K552" s="31"/>
      <c r="L552" s="30"/>
      <c r="M552" s="30"/>
      <c r="N552" s="30"/>
    </row>
    <row r="553" spans="1:14" ht="15.75">
      <c r="A553"/>
      <c r="B553"/>
      <c r="C553"/>
      <c r="D553" s="28"/>
      <c r="E553" s="29"/>
      <c r="F553" s="31"/>
      <c r="G553" s="31"/>
      <c r="H553" s="31"/>
      <c r="I553" s="31"/>
      <c r="J553" s="31"/>
      <c r="K553" s="31"/>
      <c r="L553" s="30"/>
      <c r="M553" s="30"/>
      <c r="N553" s="30"/>
    </row>
    <row r="554" spans="1:14" ht="15.75">
      <c r="A554"/>
      <c r="B554"/>
      <c r="C554"/>
      <c r="D554" s="28"/>
      <c r="E554" s="29"/>
      <c r="F554" s="31"/>
      <c r="G554" s="31"/>
      <c r="H554" s="31"/>
      <c r="I554" s="31"/>
      <c r="J554" s="31"/>
      <c r="K554" s="31"/>
      <c r="L554" s="30"/>
      <c r="M554" s="30"/>
      <c r="N554" s="30"/>
    </row>
    <row r="555" spans="1:14" ht="15.75">
      <c r="A555"/>
      <c r="B555"/>
      <c r="C555"/>
      <c r="D555" s="28"/>
      <c r="E555" s="29"/>
      <c r="F555" s="31"/>
      <c r="G555" s="31"/>
      <c r="H555" s="31"/>
      <c r="I555" s="31"/>
      <c r="J555" s="31"/>
      <c r="K555" s="31"/>
      <c r="L555" s="30"/>
      <c r="M555" s="30"/>
      <c r="N555" s="30"/>
    </row>
    <row r="556" spans="1:14" ht="15.75">
      <c r="A556"/>
      <c r="B556"/>
      <c r="C556"/>
      <c r="D556" s="28"/>
      <c r="E556" s="29"/>
      <c r="F556" s="31"/>
      <c r="G556" s="31"/>
      <c r="H556" s="31"/>
      <c r="I556" s="31"/>
      <c r="J556" s="31"/>
      <c r="K556" s="31"/>
      <c r="L556" s="30"/>
      <c r="M556" s="30"/>
      <c r="N556" s="30"/>
    </row>
    <row r="557" spans="1:14" ht="15.75">
      <c r="A557"/>
      <c r="B557"/>
      <c r="C557"/>
      <c r="D557" s="28"/>
      <c r="E557" s="29"/>
      <c r="F557" s="31"/>
      <c r="G557" s="31"/>
      <c r="H557" s="31"/>
      <c r="I557" s="31"/>
      <c r="J557" s="31"/>
      <c r="K557" s="31"/>
      <c r="L557" s="30"/>
      <c r="M557" s="30"/>
      <c r="N557" s="30"/>
    </row>
    <row r="558" spans="1:14" ht="15.75">
      <c r="A558"/>
      <c r="B558"/>
      <c r="C558"/>
      <c r="D558" s="28"/>
      <c r="E558" s="29"/>
      <c r="F558" s="31"/>
      <c r="G558" s="31"/>
      <c r="H558" s="31"/>
      <c r="I558" s="31"/>
      <c r="J558" s="31"/>
      <c r="K558" s="31"/>
      <c r="L558" s="30"/>
      <c r="M558" s="30"/>
      <c r="N558" s="30"/>
    </row>
    <row r="559" spans="1:14" ht="15.75">
      <c r="A559"/>
      <c r="B559"/>
      <c r="C559"/>
      <c r="D559" s="28"/>
      <c r="E559" s="29"/>
      <c r="F559" s="31"/>
      <c r="G559" s="31"/>
      <c r="H559" s="31"/>
      <c r="I559" s="31"/>
      <c r="J559" s="31"/>
      <c r="K559" s="31"/>
      <c r="L559" s="30"/>
      <c r="M559" s="30"/>
      <c r="N559" s="30"/>
    </row>
    <row r="560" spans="1:14" ht="15.75">
      <c r="A560"/>
      <c r="B560"/>
      <c r="C560"/>
      <c r="D560" s="28"/>
      <c r="E560" s="29"/>
      <c r="F560" s="31"/>
      <c r="G560" s="31"/>
      <c r="H560" s="31"/>
      <c r="I560" s="31"/>
      <c r="J560" s="31"/>
      <c r="K560" s="31"/>
      <c r="L560" s="30"/>
      <c r="M560" s="30"/>
      <c r="N560" s="30"/>
    </row>
    <row r="561" spans="1:14" ht="15.75">
      <c r="A561"/>
      <c r="B561"/>
      <c r="C561"/>
      <c r="D561" s="28"/>
      <c r="E561" s="29"/>
      <c r="F561" s="31"/>
      <c r="G561" s="31"/>
      <c r="H561" s="31"/>
      <c r="I561" s="31"/>
      <c r="J561" s="31"/>
      <c r="K561" s="31"/>
      <c r="L561" s="30"/>
      <c r="M561" s="30"/>
      <c r="N561" s="30"/>
    </row>
    <row r="562" spans="1:14" ht="15.75">
      <c r="A562"/>
      <c r="B562"/>
      <c r="C562"/>
      <c r="D562" s="28"/>
      <c r="E562" s="29"/>
      <c r="F562" s="31"/>
      <c r="G562" s="31"/>
      <c r="H562" s="31"/>
      <c r="I562" s="31"/>
      <c r="J562" s="31"/>
      <c r="K562" s="31"/>
      <c r="L562" s="30"/>
      <c r="M562" s="30"/>
      <c r="N562" s="30"/>
    </row>
    <row r="563" spans="1:14" ht="15.75">
      <c r="A563"/>
      <c r="B563"/>
      <c r="C563"/>
      <c r="D563" s="28"/>
      <c r="E563" s="29"/>
      <c r="F563" s="31"/>
      <c r="G563" s="31"/>
      <c r="H563" s="31"/>
      <c r="I563" s="31"/>
      <c r="J563" s="31"/>
      <c r="K563" s="31"/>
      <c r="L563" s="30"/>
      <c r="M563" s="30"/>
      <c r="N563" s="30"/>
    </row>
    <row r="564" spans="1:14" ht="15.75">
      <c r="A564"/>
      <c r="B564"/>
      <c r="C564"/>
      <c r="D564" s="28"/>
      <c r="E564" s="29"/>
      <c r="F564" s="31"/>
      <c r="G564" s="31"/>
      <c r="H564" s="31"/>
      <c r="I564" s="31"/>
      <c r="J564" s="31"/>
      <c r="K564" s="31"/>
      <c r="L564" s="30"/>
      <c r="M564" s="30"/>
      <c r="N564" s="30"/>
    </row>
    <row r="565" spans="1:14" ht="15.75">
      <c r="A565"/>
      <c r="B565"/>
      <c r="C565"/>
      <c r="D565" s="28"/>
      <c r="E565" s="29"/>
      <c r="F565" s="31"/>
      <c r="G565" s="31"/>
      <c r="H565" s="31"/>
      <c r="I565" s="31"/>
      <c r="J565" s="31"/>
      <c r="K565" s="31"/>
      <c r="L565" s="30"/>
      <c r="M565" s="30"/>
      <c r="N565" s="30"/>
    </row>
    <row r="566" spans="1:14" ht="15.75">
      <c r="A566"/>
      <c r="B566"/>
      <c r="C566"/>
      <c r="D566" s="28"/>
      <c r="E566" s="29"/>
      <c r="F566" s="31"/>
      <c r="G566" s="31"/>
      <c r="H566" s="31"/>
      <c r="I566" s="31"/>
      <c r="J566" s="31"/>
      <c r="K566" s="31"/>
      <c r="L566" s="30"/>
      <c r="M566" s="30"/>
      <c r="N566" s="30"/>
    </row>
    <row r="567" spans="1:14" ht="15.75">
      <c r="A567"/>
      <c r="B567"/>
      <c r="C567"/>
      <c r="D567" s="28"/>
      <c r="E567" s="29"/>
      <c r="F567" s="31"/>
      <c r="G567" s="31"/>
      <c r="H567" s="31"/>
      <c r="I567" s="31"/>
      <c r="J567" s="31"/>
      <c r="K567" s="31"/>
      <c r="L567" s="30"/>
      <c r="M567" s="30"/>
      <c r="N567" s="30"/>
    </row>
    <row r="568" spans="1:14" ht="15.75">
      <c r="A568"/>
      <c r="B568"/>
      <c r="C568"/>
      <c r="D568" s="28"/>
      <c r="E568" s="29"/>
      <c r="F568" s="31"/>
      <c r="G568" s="31"/>
      <c r="H568" s="31"/>
      <c r="I568" s="31"/>
      <c r="J568" s="31"/>
      <c r="K568" s="31"/>
      <c r="L568" s="30"/>
      <c r="M568" s="30"/>
      <c r="N568" s="30"/>
    </row>
    <row r="569" spans="1:14" ht="15.75">
      <c r="A569"/>
      <c r="B569"/>
      <c r="C569"/>
      <c r="D569" s="28"/>
      <c r="E569" s="29"/>
      <c r="F569" s="31"/>
      <c r="G569" s="31"/>
      <c r="H569" s="31"/>
      <c r="I569" s="31"/>
      <c r="J569" s="31"/>
      <c r="K569" s="31"/>
      <c r="L569" s="30"/>
      <c r="M569" s="30"/>
      <c r="N569" s="30"/>
    </row>
    <row r="570" spans="1:14" ht="15.75">
      <c r="A570"/>
      <c r="B570"/>
      <c r="C570"/>
      <c r="D570" s="28"/>
      <c r="E570" s="29"/>
      <c r="F570" s="31"/>
      <c r="G570" s="31"/>
      <c r="H570" s="31"/>
      <c r="I570" s="31"/>
      <c r="J570" s="31"/>
      <c r="K570" s="31"/>
      <c r="L570" s="30"/>
      <c r="M570" s="30"/>
      <c r="N570" s="30"/>
    </row>
    <row r="571" spans="1:14" ht="15.75">
      <c r="A571"/>
      <c r="B571"/>
      <c r="C571"/>
      <c r="D571" s="28"/>
      <c r="E571" s="29"/>
      <c r="F571" s="31"/>
      <c r="G571" s="31"/>
      <c r="H571" s="31"/>
      <c r="I571" s="31"/>
      <c r="J571" s="31"/>
      <c r="K571" s="31"/>
      <c r="L571" s="30"/>
      <c r="M571" s="30"/>
      <c r="N571" s="30"/>
    </row>
    <row r="572" spans="1:14" ht="15.75">
      <c r="A572"/>
      <c r="B572"/>
      <c r="C572"/>
      <c r="D572" s="28"/>
      <c r="E572" s="29"/>
      <c r="F572" s="31"/>
      <c r="G572" s="31"/>
      <c r="H572" s="31"/>
      <c r="I572" s="31"/>
      <c r="J572" s="31"/>
      <c r="K572" s="31"/>
      <c r="L572" s="30"/>
      <c r="M572" s="30"/>
      <c r="N572" s="30"/>
    </row>
    <row r="573" spans="1:14" ht="15.75">
      <c r="A573"/>
      <c r="B573"/>
      <c r="C573"/>
      <c r="D573" s="28"/>
      <c r="E573" s="29"/>
      <c r="F573" s="31"/>
      <c r="G573" s="31"/>
      <c r="H573" s="31"/>
      <c r="I573" s="31"/>
      <c r="J573" s="31"/>
      <c r="K573" s="31"/>
      <c r="L573" s="30"/>
      <c r="M573" s="30"/>
      <c r="N573" s="30"/>
    </row>
    <row r="574" spans="1:14" ht="15.75">
      <c r="A574"/>
      <c r="B574"/>
      <c r="C574"/>
      <c r="D574" s="28"/>
      <c r="E574" s="29"/>
      <c r="F574" s="31"/>
      <c r="G574" s="31"/>
      <c r="H574" s="31"/>
      <c r="I574" s="31"/>
      <c r="J574" s="31"/>
      <c r="K574" s="31"/>
      <c r="L574" s="30"/>
      <c r="M574" s="30"/>
      <c r="N574" s="30"/>
    </row>
    <row r="575" spans="1:14" ht="15.75">
      <c r="A575"/>
      <c r="B575"/>
      <c r="C575"/>
      <c r="D575" s="28"/>
      <c r="E575" s="29"/>
      <c r="F575" s="31"/>
      <c r="G575" s="31"/>
      <c r="H575" s="31"/>
      <c r="I575" s="31"/>
      <c r="J575" s="31"/>
      <c r="K575" s="31"/>
      <c r="L575" s="30"/>
      <c r="M575" s="30"/>
      <c r="N575" s="30"/>
    </row>
    <row r="576" spans="1:14" ht="15.75">
      <c r="A576"/>
      <c r="B576"/>
      <c r="C576"/>
      <c r="D576" s="28"/>
      <c r="E576" s="29"/>
      <c r="F576" s="31"/>
      <c r="G576" s="31"/>
      <c r="H576" s="31"/>
      <c r="I576" s="31"/>
      <c r="J576" s="31"/>
      <c r="K576" s="31"/>
      <c r="L576" s="30"/>
      <c r="M576" s="30"/>
      <c r="N576" s="30"/>
    </row>
    <row r="577" spans="1:14" ht="15.75">
      <c r="A577"/>
      <c r="C577"/>
      <c r="D577" s="28"/>
      <c r="E577" s="29"/>
      <c r="F577" s="31"/>
      <c r="G577" s="31"/>
      <c r="H577" s="31"/>
      <c r="I577" s="31"/>
      <c r="J577" s="31"/>
      <c r="K577" s="31"/>
      <c r="L577" s="30"/>
      <c r="M577" s="30"/>
      <c r="N577" s="30"/>
    </row>
    <row r="578" spans="1:14" ht="15.75">
      <c r="A578"/>
      <c r="C578"/>
      <c r="D578" s="28"/>
      <c r="E578" s="29"/>
      <c r="F578" s="31"/>
      <c r="G578" s="31"/>
      <c r="H578" s="31"/>
      <c r="I578" s="31"/>
      <c r="J578" s="31"/>
      <c r="K578" s="31"/>
      <c r="L578" s="30"/>
      <c r="M578" s="30"/>
      <c r="N578" s="30"/>
    </row>
    <row r="579" spans="1:14" ht="15.75">
      <c r="A579"/>
      <c r="C579"/>
      <c r="D579" s="28"/>
      <c r="E579" s="29"/>
      <c r="F579" s="31"/>
      <c r="G579" s="31"/>
      <c r="H579" s="31"/>
      <c r="I579" s="31"/>
      <c r="J579" s="31"/>
      <c r="K579" s="31"/>
      <c r="L579" s="30"/>
      <c r="M579" s="30"/>
      <c r="N579" s="30"/>
    </row>
    <row r="580" spans="1:14" ht="15.75">
      <c r="A580"/>
      <c r="C580"/>
      <c r="D580" s="28"/>
      <c r="E580" s="29"/>
      <c r="F580" s="29"/>
      <c r="G580" s="29"/>
      <c r="H580" s="29"/>
      <c r="I580" s="29"/>
      <c r="J580" s="29"/>
      <c r="K580" s="29"/>
      <c r="L580" s="30"/>
      <c r="M580" s="30"/>
      <c r="N580" s="30"/>
    </row>
    <row r="581" spans="1:14" ht="15.75">
      <c r="A581"/>
      <c r="C581"/>
      <c r="D581" s="28"/>
      <c r="E581" s="29"/>
      <c r="F581" s="31"/>
      <c r="G581" s="31"/>
      <c r="H581" s="31"/>
      <c r="I581" s="31"/>
      <c r="J581" s="31"/>
      <c r="K581" s="31"/>
      <c r="L581" s="30"/>
      <c r="M581" s="30"/>
      <c r="N581" s="30"/>
    </row>
    <row r="582" spans="1:14" ht="15.75">
      <c r="A582"/>
      <c r="C582"/>
      <c r="D582" s="28"/>
      <c r="E582" s="29"/>
      <c r="F582" s="31"/>
      <c r="G582" s="31"/>
      <c r="H582" s="31"/>
      <c r="I582" s="31"/>
      <c r="J582" s="31"/>
      <c r="K582" s="31"/>
      <c r="L582" s="30"/>
      <c r="M582" s="30"/>
      <c r="N582" s="30"/>
    </row>
    <row r="583" spans="1:14" ht="15.75">
      <c r="A583"/>
      <c r="C583"/>
      <c r="D583" s="28"/>
      <c r="E583" s="29"/>
      <c r="F583" s="31"/>
      <c r="G583" s="31"/>
      <c r="H583" s="31"/>
      <c r="I583" s="31"/>
      <c r="J583" s="31"/>
      <c r="K583" s="31"/>
      <c r="L583" s="30"/>
      <c r="M583" s="30"/>
      <c r="N583" s="30"/>
    </row>
    <row r="584" spans="1:14" ht="15.75">
      <c r="A584"/>
      <c r="C584"/>
      <c r="D584" s="28"/>
      <c r="E584" s="29"/>
      <c r="F584" s="31"/>
      <c r="G584" s="31"/>
      <c r="H584" s="31"/>
      <c r="I584" s="31"/>
      <c r="J584" s="31"/>
      <c r="K584" s="31"/>
      <c r="L584" s="30"/>
      <c r="M584" s="30"/>
      <c r="N584" s="30"/>
    </row>
    <row r="585" spans="1:14" ht="15.75">
      <c r="A585"/>
      <c r="C585"/>
      <c r="D585" s="28"/>
      <c r="E585" s="29"/>
      <c r="F585" s="31"/>
      <c r="G585" s="31"/>
      <c r="H585" s="31"/>
      <c r="I585" s="31"/>
      <c r="J585" s="31"/>
      <c r="K585" s="31"/>
      <c r="L585" s="30"/>
      <c r="M585" s="30"/>
      <c r="N585" s="30"/>
    </row>
    <row r="586" spans="1:14" ht="15.75">
      <c r="A586"/>
      <c r="C586"/>
      <c r="D586" s="28"/>
      <c r="E586" s="29"/>
      <c r="F586" s="31"/>
      <c r="G586" s="31"/>
      <c r="H586" s="31"/>
      <c r="I586" s="31"/>
      <c r="J586" s="31"/>
      <c r="K586" s="31"/>
      <c r="L586" s="30"/>
      <c r="M586" s="30"/>
      <c r="N586" s="30"/>
    </row>
    <row r="587" spans="1:14" ht="15.75">
      <c r="A587"/>
      <c r="C587"/>
      <c r="D587" s="28"/>
      <c r="E587" s="29"/>
      <c r="F587" s="31"/>
      <c r="G587" s="31"/>
      <c r="H587" s="31"/>
      <c r="I587" s="31"/>
      <c r="J587" s="31"/>
      <c r="K587" s="31"/>
      <c r="L587" s="30"/>
      <c r="M587" s="30"/>
      <c r="N587" s="30"/>
    </row>
    <row r="588" spans="1:14" ht="15.75">
      <c r="A588"/>
      <c r="C588"/>
      <c r="D588" s="28"/>
      <c r="E588" s="29"/>
      <c r="F588" s="31"/>
      <c r="G588" s="31"/>
      <c r="H588" s="31"/>
      <c r="I588" s="31"/>
      <c r="J588" s="31"/>
      <c r="K588" s="31"/>
      <c r="L588" s="30"/>
      <c r="M588" s="30"/>
      <c r="N588" s="30"/>
    </row>
    <row r="589" spans="1:14" ht="15.75">
      <c r="A589"/>
      <c r="C589"/>
      <c r="D589" s="28"/>
      <c r="E589" s="29"/>
      <c r="F589" s="31"/>
      <c r="G589" s="31"/>
      <c r="H589" s="31"/>
      <c r="I589" s="31"/>
      <c r="J589" s="31"/>
      <c r="K589" s="31"/>
      <c r="L589" s="30"/>
      <c r="M589" s="30"/>
      <c r="N589" s="30"/>
    </row>
    <row r="590" spans="1:14" ht="15.75">
      <c r="A590"/>
      <c r="C590"/>
      <c r="D590" s="28"/>
      <c r="E590" s="29"/>
      <c r="F590" s="31"/>
      <c r="G590" s="31"/>
      <c r="H590" s="31"/>
      <c r="I590" s="31"/>
      <c r="J590" s="31"/>
      <c r="K590" s="31"/>
      <c r="L590" s="30"/>
      <c r="M590" s="30"/>
      <c r="N590" s="30"/>
    </row>
    <row r="591" spans="1:14" ht="15.75">
      <c r="A591"/>
      <c r="C591"/>
      <c r="D591" s="28"/>
      <c r="E591" s="29"/>
      <c r="F591" s="31"/>
      <c r="G591" s="31"/>
      <c r="H591" s="31"/>
      <c r="I591" s="31"/>
      <c r="J591" s="31"/>
      <c r="K591" s="31"/>
      <c r="L591" s="30"/>
      <c r="M591" s="30"/>
      <c r="N591" s="30"/>
    </row>
    <row r="592" spans="1:14" ht="15.75">
      <c r="A592"/>
      <c r="C592"/>
      <c r="D592" s="28"/>
      <c r="E592" s="29"/>
      <c r="F592" s="31"/>
      <c r="G592" s="31"/>
      <c r="H592" s="31"/>
      <c r="I592" s="31"/>
      <c r="J592" s="31"/>
      <c r="K592" s="31"/>
      <c r="L592" s="30"/>
      <c r="M592" s="30"/>
      <c r="N592" s="30"/>
    </row>
    <row r="593" spans="1:14" ht="15.75">
      <c r="A593"/>
      <c r="C593"/>
      <c r="D593" s="28"/>
      <c r="E593" s="29"/>
      <c r="F593" s="31"/>
      <c r="G593" s="31"/>
      <c r="H593" s="31"/>
      <c r="I593" s="31"/>
      <c r="J593" s="31"/>
      <c r="K593" s="31"/>
      <c r="L593" s="30"/>
      <c r="M593" s="30"/>
      <c r="N593" s="30"/>
    </row>
    <row r="594" spans="1:14" ht="15.75">
      <c r="A594"/>
      <c r="C594"/>
      <c r="D594" s="28"/>
      <c r="E594" s="29"/>
      <c r="F594" s="31"/>
      <c r="G594" s="31"/>
      <c r="H594" s="31"/>
      <c r="I594" s="31"/>
      <c r="J594" s="31"/>
      <c r="K594" s="31"/>
      <c r="L594" s="30"/>
      <c r="M594" s="30"/>
      <c r="N594" s="30"/>
    </row>
    <row r="595" spans="1:14" ht="15.75">
      <c r="A595"/>
      <c r="C595"/>
      <c r="D595" s="28"/>
      <c r="E595" s="29"/>
      <c r="F595" s="31"/>
      <c r="G595" s="31"/>
      <c r="H595" s="31"/>
      <c r="I595" s="31"/>
      <c r="J595" s="31"/>
      <c r="K595" s="31"/>
      <c r="L595" s="30"/>
      <c r="M595" s="30"/>
      <c r="N595" s="30"/>
    </row>
    <row r="596" spans="1:14" ht="15.75">
      <c r="A596"/>
      <c r="C596"/>
      <c r="D596" s="28"/>
      <c r="E596" s="29"/>
      <c r="F596" s="31"/>
      <c r="G596" s="31"/>
      <c r="H596" s="31"/>
      <c r="I596" s="31"/>
      <c r="J596" s="31"/>
      <c r="K596" s="31"/>
      <c r="L596" s="30"/>
      <c r="M596" s="30"/>
      <c r="N596" s="30"/>
    </row>
    <row r="597" spans="1:14" ht="15.75">
      <c r="A597"/>
      <c r="C597"/>
      <c r="D597" s="28"/>
      <c r="E597" s="29"/>
      <c r="F597" s="31"/>
      <c r="G597" s="31"/>
      <c r="H597" s="31"/>
      <c r="I597" s="31"/>
      <c r="J597" s="31"/>
      <c r="K597" s="31"/>
      <c r="L597" s="30"/>
      <c r="M597" s="30"/>
      <c r="N597" s="30"/>
    </row>
    <row r="598" spans="1:14" ht="15.75">
      <c r="A598"/>
      <c r="C598"/>
      <c r="D598" s="28"/>
      <c r="E598" s="29"/>
      <c r="F598" s="31"/>
      <c r="G598" s="31"/>
      <c r="H598" s="31"/>
      <c r="I598" s="31"/>
      <c r="J598" s="31"/>
      <c r="K598" s="31"/>
      <c r="L598" s="30"/>
      <c r="M598" s="30"/>
      <c r="N598" s="30"/>
    </row>
    <row r="599" spans="1:14" ht="15.75">
      <c r="A599"/>
      <c r="C599"/>
      <c r="D599" s="28"/>
      <c r="E599" s="29"/>
      <c r="F599" s="31"/>
      <c r="G599" s="31"/>
      <c r="H599" s="31"/>
      <c r="I599" s="31"/>
      <c r="J599" s="31"/>
      <c r="K599" s="31"/>
      <c r="L599" s="30"/>
      <c r="M599" s="30"/>
      <c r="N599" s="30"/>
    </row>
    <row r="600" spans="1:14" ht="15.75">
      <c r="A600"/>
      <c r="C600"/>
      <c r="D600" s="28"/>
      <c r="E600" s="29"/>
      <c r="F600" s="31"/>
      <c r="G600" s="31"/>
      <c r="H600" s="31"/>
      <c r="I600" s="31"/>
      <c r="J600" s="31"/>
      <c r="K600" s="31"/>
      <c r="L600" s="30"/>
      <c r="M600" s="30"/>
      <c r="N600" s="30"/>
    </row>
    <row r="601" spans="1:14" ht="15.75">
      <c r="A601"/>
      <c r="C601"/>
      <c r="D601" s="28"/>
      <c r="E601" s="29"/>
      <c r="F601" s="31"/>
      <c r="G601" s="31"/>
      <c r="H601" s="31"/>
      <c r="I601" s="31"/>
      <c r="J601" s="31"/>
      <c r="K601" s="31"/>
      <c r="L601" s="30"/>
      <c r="M601" s="30"/>
      <c r="N601" s="30"/>
    </row>
    <row r="602" spans="1:14" ht="15.75">
      <c r="A602"/>
      <c r="C602"/>
      <c r="D602" s="28"/>
      <c r="E602" s="29"/>
      <c r="F602" s="31"/>
      <c r="G602" s="31"/>
      <c r="H602" s="31"/>
      <c r="I602" s="31"/>
      <c r="J602" s="31"/>
      <c r="K602" s="31"/>
      <c r="L602" s="30"/>
      <c r="M602" s="30"/>
      <c r="N602" s="30"/>
    </row>
    <row r="603" spans="1:14" ht="15.75">
      <c r="A603"/>
      <c r="C603"/>
      <c r="D603" s="28"/>
      <c r="E603" s="29"/>
      <c r="F603" s="31"/>
      <c r="G603" s="31"/>
      <c r="H603" s="31"/>
      <c r="I603" s="31"/>
      <c r="J603" s="31"/>
      <c r="K603" s="31"/>
      <c r="L603" s="30"/>
      <c r="M603" s="30"/>
      <c r="N603" s="30"/>
    </row>
    <row r="604" spans="1:14" ht="15.75">
      <c r="A604"/>
      <c r="C604"/>
      <c r="D604" s="28"/>
      <c r="E604" s="29"/>
      <c r="F604" s="31"/>
      <c r="G604" s="31"/>
      <c r="H604" s="31"/>
      <c r="I604" s="31"/>
      <c r="J604" s="31"/>
      <c r="K604" s="31"/>
      <c r="L604" s="30"/>
      <c r="M604" s="30"/>
      <c r="N604" s="30"/>
    </row>
    <row r="605" spans="1:14" ht="15.75">
      <c r="A605"/>
      <c r="C605"/>
      <c r="D605" s="28"/>
      <c r="E605" s="29"/>
      <c r="F605" s="31"/>
      <c r="G605" s="31"/>
      <c r="H605" s="31"/>
      <c r="I605" s="31"/>
      <c r="J605" s="31"/>
      <c r="K605" s="31"/>
      <c r="L605" s="30"/>
      <c r="M605" s="30"/>
      <c r="N605" s="30"/>
    </row>
    <row r="606" spans="1:14" ht="15.75">
      <c r="A606"/>
      <c r="C606"/>
      <c r="D606" s="28"/>
      <c r="E606" s="29"/>
      <c r="F606" s="31"/>
      <c r="G606" s="31"/>
      <c r="H606" s="31"/>
      <c r="I606" s="31"/>
      <c r="J606" s="31"/>
      <c r="K606" s="31"/>
      <c r="L606" s="30"/>
      <c r="M606" s="30"/>
      <c r="N606" s="30"/>
    </row>
    <row r="607" spans="1:14" ht="15.75">
      <c r="A607"/>
      <c r="C607"/>
      <c r="D607" s="28"/>
      <c r="E607" s="29"/>
      <c r="F607" s="31"/>
      <c r="G607" s="31"/>
      <c r="H607" s="31"/>
      <c r="I607" s="31"/>
      <c r="J607" s="31"/>
      <c r="K607" s="31"/>
      <c r="L607" s="30"/>
      <c r="M607" s="30"/>
      <c r="N607" s="30"/>
    </row>
    <row r="608" spans="1:14" ht="15.75">
      <c r="A608"/>
      <c r="C608"/>
      <c r="D608" s="28"/>
      <c r="E608" s="29"/>
      <c r="F608" s="31"/>
      <c r="G608" s="31"/>
      <c r="H608" s="31"/>
      <c r="I608" s="31"/>
      <c r="J608" s="31"/>
      <c r="K608" s="31"/>
      <c r="L608" s="30"/>
      <c r="M608" s="30"/>
      <c r="N608" s="30"/>
    </row>
    <row r="609" spans="1:14" ht="15.75">
      <c r="A609"/>
      <c r="C609"/>
      <c r="D609" s="28"/>
      <c r="E609" s="29"/>
      <c r="F609" s="31"/>
      <c r="G609" s="31"/>
      <c r="H609" s="31"/>
      <c r="I609" s="31"/>
      <c r="J609" s="31"/>
      <c r="K609" s="31"/>
      <c r="L609" s="30"/>
      <c r="M609" s="30"/>
      <c r="N609" s="30"/>
    </row>
    <row r="610" spans="1:14" ht="15.75">
      <c r="A610"/>
      <c r="C610"/>
      <c r="D610" s="28"/>
      <c r="E610" s="29"/>
      <c r="F610" s="31"/>
      <c r="G610" s="31"/>
      <c r="H610" s="31"/>
      <c r="I610" s="31"/>
      <c r="J610" s="31"/>
      <c r="K610" s="31"/>
      <c r="L610" s="30"/>
      <c r="M610" s="30"/>
      <c r="N610" s="30"/>
    </row>
    <row r="611" spans="1:14" ht="15.75">
      <c r="A611"/>
      <c r="C611"/>
      <c r="D611" s="28"/>
      <c r="E611" s="29"/>
      <c r="F611" s="31"/>
      <c r="G611" s="31"/>
      <c r="H611" s="31"/>
      <c r="I611" s="31"/>
      <c r="J611" s="31"/>
      <c r="K611" s="31"/>
      <c r="L611" s="30"/>
      <c r="M611" s="30"/>
      <c r="N611" s="30"/>
    </row>
    <row r="612" spans="1:14" ht="15.75">
      <c r="A612"/>
      <c r="C612"/>
      <c r="D612" s="28"/>
      <c r="E612" s="29"/>
      <c r="F612" s="31"/>
      <c r="G612" s="31"/>
      <c r="H612" s="31"/>
      <c r="I612" s="31"/>
      <c r="J612" s="31"/>
      <c r="K612" s="31"/>
      <c r="L612" s="30"/>
      <c r="M612" s="30"/>
      <c r="N612" s="30"/>
    </row>
    <row r="613" spans="1:14" ht="15.75">
      <c r="A613"/>
      <c r="C613"/>
      <c r="D613" s="28"/>
      <c r="E613" s="29"/>
      <c r="F613" s="31"/>
      <c r="G613" s="31"/>
      <c r="H613" s="31"/>
      <c r="I613" s="31"/>
      <c r="J613" s="31"/>
      <c r="K613" s="31"/>
      <c r="L613" s="30"/>
      <c r="M613" s="30"/>
      <c r="N613" s="30"/>
    </row>
    <row r="614" spans="1:14" ht="15.75">
      <c r="A614"/>
      <c r="C614"/>
      <c r="D614" s="28"/>
      <c r="E614" s="29"/>
      <c r="F614" s="31"/>
      <c r="G614" s="31"/>
      <c r="H614" s="31"/>
      <c r="I614" s="31"/>
      <c r="J614" s="31"/>
      <c r="K614" s="31"/>
      <c r="L614" s="30"/>
      <c r="M614" s="30"/>
      <c r="N614" s="30"/>
    </row>
    <row r="615" spans="1:14" ht="15.75">
      <c r="A615"/>
      <c r="C615"/>
      <c r="D615" s="28"/>
      <c r="E615" s="29"/>
      <c r="F615" s="31"/>
      <c r="G615" s="31"/>
      <c r="H615" s="31"/>
      <c r="I615" s="31"/>
      <c r="J615" s="31"/>
      <c r="K615" s="31"/>
      <c r="L615" s="30"/>
      <c r="M615" s="30"/>
      <c r="N615" s="30"/>
    </row>
    <row r="616" spans="1:14" ht="15.75">
      <c r="A616"/>
      <c r="C616"/>
      <c r="D616" s="28"/>
      <c r="E616" s="29"/>
      <c r="F616" s="31"/>
      <c r="G616" s="31"/>
      <c r="H616" s="31"/>
      <c r="I616" s="31"/>
      <c r="J616" s="31"/>
      <c r="K616" s="31"/>
      <c r="L616" s="30"/>
      <c r="M616" s="30"/>
      <c r="N616" s="30"/>
    </row>
    <row r="617" spans="1:14" ht="15.75">
      <c r="A617"/>
      <c r="C617"/>
      <c r="D617" s="28"/>
      <c r="E617" s="29"/>
      <c r="F617" s="31"/>
      <c r="G617" s="31"/>
      <c r="H617" s="31"/>
      <c r="I617" s="31"/>
      <c r="J617" s="31"/>
      <c r="K617" s="31"/>
      <c r="L617" s="30"/>
      <c r="M617" s="30"/>
      <c r="N617" s="30"/>
    </row>
    <row r="618" spans="1:14" ht="15.75">
      <c r="A618"/>
      <c r="C618"/>
      <c r="D618" s="28"/>
      <c r="E618" s="29"/>
      <c r="F618" s="31"/>
      <c r="G618" s="31"/>
      <c r="H618" s="31"/>
      <c r="I618" s="31"/>
      <c r="J618" s="31"/>
      <c r="K618" s="31"/>
      <c r="L618" s="30"/>
      <c r="M618" s="30"/>
      <c r="N618" s="30"/>
    </row>
    <row r="619" spans="1:14" ht="15.75">
      <c r="A619"/>
      <c r="C619"/>
      <c r="D619" s="28"/>
      <c r="E619" s="29"/>
      <c r="F619" s="31"/>
      <c r="G619" s="31"/>
      <c r="H619" s="31"/>
      <c r="I619" s="31"/>
      <c r="J619" s="31"/>
      <c r="K619" s="31"/>
      <c r="L619" s="30"/>
      <c r="M619" s="30"/>
      <c r="N619" s="30"/>
    </row>
    <row r="620" spans="1:14" ht="15.75">
      <c r="A620"/>
      <c r="C620"/>
      <c r="D620" s="28"/>
      <c r="E620" s="29"/>
      <c r="F620" s="31"/>
      <c r="G620" s="31"/>
      <c r="H620" s="31"/>
      <c r="I620" s="31"/>
      <c r="J620" s="31"/>
      <c r="K620" s="31"/>
      <c r="L620" s="30"/>
      <c r="M620" s="30"/>
      <c r="N620" s="30"/>
    </row>
    <row r="621" spans="1:14" ht="15.75">
      <c r="A621"/>
      <c r="C621"/>
      <c r="D621" s="28"/>
      <c r="E621" s="29"/>
      <c r="F621" s="31"/>
      <c r="G621" s="31"/>
      <c r="H621" s="31"/>
      <c r="I621" s="31"/>
      <c r="J621" s="31"/>
      <c r="K621" s="31"/>
      <c r="L621" s="30"/>
      <c r="M621" s="30"/>
      <c r="N621" s="30"/>
    </row>
    <row r="622" spans="1:14" ht="15.75">
      <c r="A622"/>
      <c r="C622"/>
      <c r="D622" s="28"/>
      <c r="E622" s="29"/>
      <c r="F622" s="31"/>
      <c r="G622" s="31"/>
      <c r="H622" s="31"/>
      <c r="I622" s="31"/>
      <c r="J622" s="31"/>
      <c r="K622" s="31"/>
      <c r="L622" s="30"/>
      <c r="M622" s="30"/>
      <c r="N622" s="30"/>
    </row>
    <row r="623" spans="1:14" ht="15.75">
      <c r="A623"/>
      <c r="C623"/>
      <c r="D623" s="28"/>
      <c r="E623" s="29"/>
      <c r="F623" s="31"/>
      <c r="G623" s="31"/>
      <c r="H623" s="31"/>
      <c r="I623" s="31"/>
      <c r="J623" s="31"/>
      <c r="K623" s="31"/>
      <c r="L623" s="30"/>
      <c r="M623" s="30"/>
      <c r="N623" s="30"/>
    </row>
    <row r="624" spans="1:14" ht="15.75">
      <c r="A624"/>
      <c r="C624"/>
      <c r="D624" s="28"/>
      <c r="E624" s="29"/>
      <c r="F624" s="31"/>
      <c r="G624" s="31"/>
      <c r="H624" s="31"/>
      <c r="I624" s="31"/>
      <c r="J624" s="31"/>
      <c r="K624" s="31"/>
      <c r="L624" s="30"/>
      <c r="M624" s="30"/>
      <c r="N624" s="30"/>
    </row>
    <row r="625" spans="1:14" ht="15.75">
      <c r="A625"/>
      <c r="C625"/>
      <c r="D625" s="28"/>
      <c r="E625" s="29"/>
      <c r="F625" s="31"/>
      <c r="G625" s="31"/>
      <c r="H625" s="31"/>
      <c r="I625" s="31"/>
      <c r="J625" s="31"/>
      <c r="K625" s="31"/>
      <c r="L625" s="30"/>
      <c r="M625" s="30"/>
      <c r="N625" s="30"/>
    </row>
    <row r="626" spans="1:14" ht="15.75">
      <c r="A626"/>
      <c r="C626"/>
      <c r="D626" s="28"/>
      <c r="E626" s="29"/>
      <c r="F626" s="31"/>
      <c r="G626" s="31"/>
      <c r="H626" s="31"/>
      <c r="I626" s="31"/>
      <c r="J626" s="31"/>
      <c r="K626" s="31"/>
      <c r="L626" s="30"/>
      <c r="M626" s="30"/>
      <c r="N626" s="30"/>
    </row>
    <row r="627" spans="1:14" ht="15.75">
      <c r="A627"/>
      <c r="C627"/>
      <c r="D627" s="28"/>
      <c r="E627" s="29"/>
      <c r="F627" s="31"/>
      <c r="G627" s="31"/>
      <c r="H627" s="31"/>
      <c r="I627" s="31"/>
      <c r="J627" s="31"/>
      <c r="K627" s="31"/>
      <c r="L627" s="30"/>
      <c r="M627" s="30"/>
      <c r="N627" s="30"/>
    </row>
    <row r="628" spans="1:14" ht="15.75">
      <c r="A628"/>
      <c r="C628"/>
      <c r="D628" s="28"/>
      <c r="E628" s="29"/>
      <c r="F628" s="31"/>
      <c r="G628" s="31"/>
      <c r="H628" s="31"/>
      <c r="I628" s="31"/>
      <c r="J628" s="31"/>
      <c r="K628" s="31"/>
      <c r="L628" s="30"/>
      <c r="M628" s="30"/>
      <c r="N628" s="30"/>
    </row>
    <row r="629" spans="1:14" ht="15.75">
      <c r="A629"/>
      <c r="C629"/>
      <c r="D629" s="28"/>
      <c r="E629" s="29"/>
      <c r="F629" s="31"/>
      <c r="G629" s="31"/>
      <c r="H629" s="31"/>
      <c r="I629" s="31"/>
      <c r="J629" s="31"/>
      <c r="K629" s="31"/>
      <c r="L629" s="30"/>
      <c r="M629" s="30"/>
      <c r="N629" s="30"/>
    </row>
    <row r="630" spans="1:14" ht="15.75">
      <c r="A630"/>
      <c r="C630"/>
      <c r="D630" s="28"/>
      <c r="E630" s="29"/>
      <c r="F630" s="31"/>
      <c r="G630" s="31"/>
      <c r="H630" s="31"/>
      <c r="I630" s="31"/>
      <c r="J630" s="31"/>
      <c r="K630" s="31"/>
      <c r="L630" s="30"/>
      <c r="M630" s="30"/>
      <c r="N630" s="30"/>
    </row>
    <row r="631" spans="1:14" ht="15.75">
      <c r="A631"/>
      <c r="C631"/>
      <c r="D631" s="28"/>
      <c r="E631" s="29"/>
      <c r="F631" s="31"/>
      <c r="G631" s="31"/>
      <c r="H631" s="31"/>
      <c r="I631" s="31"/>
      <c r="J631" s="31"/>
      <c r="K631" s="31"/>
      <c r="L631" s="30"/>
      <c r="M631" s="30"/>
      <c r="N631" s="30"/>
    </row>
    <row r="632" spans="1:14" ht="15.75">
      <c r="A632"/>
      <c r="C632"/>
      <c r="D632" s="28"/>
      <c r="E632" s="29"/>
      <c r="F632" s="31"/>
      <c r="G632" s="31"/>
      <c r="H632" s="31"/>
      <c r="I632" s="31"/>
      <c r="J632" s="31"/>
      <c r="K632" s="31"/>
      <c r="L632" s="30"/>
      <c r="M632" s="30"/>
      <c r="N632" s="30"/>
    </row>
    <row r="633" spans="1:14" ht="15.75">
      <c r="A633"/>
      <c r="C633"/>
      <c r="D633" s="28"/>
      <c r="E633" s="29"/>
      <c r="F633" s="31"/>
      <c r="G633" s="31"/>
      <c r="H633" s="31"/>
      <c r="I633" s="31"/>
      <c r="J633" s="31"/>
      <c r="K633" s="31"/>
      <c r="L633" s="30"/>
      <c r="M633" s="30"/>
      <c r="N633" s="30"/>
    </row>
    <row r="634" spans="1:14" ht="15.75">
      <c r="A634"/>
      <c r="C634"/>
      <c r="D634" s="28"/>
      <c r="E634" s="29"/>
      <c r="F634" s="31"/>
      <c r="G634" s="31"/>
      <c r="H634" s="31"/>
      <c r="I634" s="31"/>
      <c r="J634" s="31"/>
      <c r="K634" s="31"/>
      <c r="L634" s="30"/>
      <c r="M634" s="30"/>
      <c r="N634" s="30"/>
    </row>
    <row r="635" spans="1:14" ht="15.75">
      <c r="A635"/>
      <c r="C635"/>
      <c r="D635" s="28"/>
      <c r="E635" s="29"/>
      <c r="F635" s="31"/>
      <c r="G635" s="31"/>
      <c r="H635" s="31"/>
      <c r="I635" s="31"/>
      <c r="J635" s="31"/>
      <c r="K635" s="31"/>
      <c r="L635" s="30"/>
      <c r="M635" s="30"/>
      <c r="N635" s="30"/>
    </row>
    <row r="636" spans="1:14" ht="15.75">
      <c r="A636"/>
      <c r="C636"/>
      <c r="D636" s="28"/>
      <c r="E636" s="29"/>
      <c r="F636" s="31"/>
      <c r="G636" s="31"/>
      <c r="H636" s="31"/>
      <c r="I636" s="31"/>
      <c r="J636" s="31"/>
      <c r="K636" s="31"/>
      <c r="L636" s="30"/>
      <c r="M636" s="30"/>
      <c r="N636" s="30"/>
    </row>
    <row r="637" spans="1:14" ht="15.75">
      <c r="A637"/>
      <c r="C637"/>
      <c r="D637" s="28"/>
      <c r="E637" s="29"/>
      <c r="F637" s="29"/>
      <c r="G637" s="29"/>
      <c r="H637" s="29"/>
      <c r="I637" s="29"/>
      <c r="J637" s="29"/>
      <c r="K637" s="29"/>
      <c r="L637" s="30"/>
      <c r="M637" s="30"/>
      <c r="N637" s="30"/>
    </row>
    <row r="638" spans="1:14" ht="15.75">
      <c r="A638"/>
      <c r="C638"/>
      <c r="D638" s="28"/>
      <c r="E638" s="29"/>
      <c r="F638" s="29"/>
      <c r="G638" s="29"/>
      <c r="H638" s="29"/>
      <c r="I638" s="29"/>
      <c r="J638" s="29"/>
      <c r="K638" s="29"/>
      <c r="L638" s="30"/>
      <c r="M638" s="30"/>
      <c r="N638" s="30"/>
    </row>
    <row r="639" spans="1:14" ht="15.75">
      <c r="A639"/>
      <c r="C639"/>
      <c r="D639" s="28"/>
      <c r="E639" s="29"/>
      <c r="F639" s="29"/>
      <c r="G639" s="29"/>
      <c r="H639" s="29"/>
      <c r="I639" s="29"/>
      <c r="J639" s="29"/>
      <c r="K639" s="29"/>
      <c r="L639" s="30"/>
      <c r="M639" s="30"/>
      <c r="N639" s="30"/>
    </row>
    <row r="640" spans="1:14" ht="15.75">
      <c r="A640"/>
      <c r="C640"/>
      <c r="D640" s="28"/>
      <c r="E640" s="29"/>
      <c r="F640" s="29"/>
      <c r="G640" s="29"/>
      <c r="H640" s="29"/>
      <c r="I640" s="29"/>
      <c r="J640" s="29"/>
      <c r="K640" s="29"/>
      <c r="L640" s="30"/>
      <c r="M640" s="30"/>
      <c r="N640" s="30"/>
    </row>
    <row r="641" spans="1:14" ht="15.75">
      <c r="A641"/>
      <c r="C641"/>
      <c r="D641" s="28"/>
      <c r="E641" s="29"/>
      <c r="F641" s="29"/>
      <c r="G641" s="29"/>
      <c r="H641" s="29"/>
      <c r="I641" s="29"/>
      <c r="J641" s="29"/>
      <c r="K641" s="29"/>
      <c r="L641" s="30"/>
      <c r="M641" s="30"/>
      <c r="N641" s="30"/>
    </row>
    <row r="642" spans="1:14" ht="15.75">
      <c r="A642"/>
      <c r="C642"/>
      <c r="D642" s="28"/>
      <c r="E642" s="29"/>
      <c r="F642" s="29"/>
      <c r="G642" s="29"/>
      <c r="H642" s="29"/>
      <c r="I642" s="29"/>
      <c r="J642" s="29"/>
      <c r="K642" s="29"/>
      <c r="L642" s="30"/>
      <c r="M642" s="30"/>
      <c r="N642" s="30"/>
    </row>
    <row r="643" spans="1:14" ht="15.75">
      <c r="A643"/>
      <c r="C643"/>
      <c r="D643" s="28"/>
      <c r="E643" s="29"/>
      <c r="F643" s="29"/>
      <c r="G643" s="29"/>
      <c r="H643" s="29"/>
      <c r="I643" s="29"/>
      <c r="J643" s="29"/>
      <c r="K643" s="29"/>
      <c r="L643" s="30"/>
      <c r="M643" s="30"/>
      <c r="N643" s="30"/>
    </row>
    <row r="644" spans="1:14" ht="15.75">
      <c r="A644"/>
      <c r="C644"/>
      <c r="D644" s="28"/>
      <c r="E644" s="29"/>
      <c r="F644" s="29"/>
      <c r="G644" s="29"/>
      <c r="H644" s="29"/>
      <c r="I644" s="29"/>
      <c r="J644" s="29"/>
      <c r="K644" s="29"/>
      <c r="L644" s="30"/>
      <c r="M644" s="30"/>
      <c r="N644" s="30"/>
    </row>
    <row r="645" spans="1:14" ht="15.75">
      <c r="A645"/>
      <c r="C645"/>
      <c r="D645" s="28"/>
      <c r="E645" s="29"/>
      <c r="F645" s="29"/>
      <c r="G645" s="29"/>
      <c r="H645" s="29"/>
      <c r="I645" s="29"/>
      <c r="J645" s="29"/>
      <c r="K645" s="29"/>
      <c r="L645" s="30"/>
      <c r="M645" s="30"/>
      <c r="N645" s="30"/>
    </row>
    <row r="646" spans="1:14" ht="15.75">
      <c r="A646"/>
      <c r="C646"/>
      <c r="D646" s="28"/>
      <c r="E646" s="29"/>
      <c r="F646" s="29"/>
      <c r="G646" s="29"/>
      <c r="H646" s="29"/>
      <c r="I646" s="29"/>
      <c r="J646" s="29"/>
      <c r="K646" s="29"/>
      <c r="L646" s="30"/>
      <c r="M646" s="30"/>
      <c r="N646" s="30"/>
    </row>
    <row r="647" spans="1:14" ht="15.75">
      <c r="A647"/>
      <c r="C647"/>
      <c r="D647" s="28"/>
      <c r="E647" s="29"/>
      <c r="F647" s="29"/>
      <c r="G647" s="29"/>
      <c r="H647" s="29"/>
      <c r="I647" s="29"/>
      <c r="J647" s="29"/>
      <c r="K647" s="29"/>
      <c r="L647" s="30"/>
      <c r="M647" s="30"/>
      <c r="N647" s="30"/>
    </row>
    <row r="648" spans="1:14" ht="15.75">
      <c r="A648"/>
      <c r="C648"/>
      <c r="D648" s="28"/>
      <c r="E648" s="29"/>
      <c r="F648" s="29"/>
      <c r="G648" s="29"/>
      <c r="H648" s="29"/>
      <c r="I648" s="29"/>
      <c r="J648" s="29"/>
      <c r="K648" s="29"/>
      <c r="L648" s="30"/>
      <c r="M648" s="30"/>
      <c r="N648" s="30"/>
    </row>
    <row r="649" spans="1:14" ht="15.75">
      <c r="A649"/>
      <c r="C649"/>
      <c r="D649" s="28"/>
      <c r="E649" s="29"/>
      <c r="F649" s="29"/>
      <c r="G649" s="29"/>
      <c r="H649" s="29"/>
      <c r="I649" s="29"/>
      <c r="J649" s="29"/>
      <c r="K649" s="29"/>
      <c r="L649" s="30"/>
      <c r="M649" s="30"/>
      <c r="N649" s="30"/>
    </row>
    <row r="650" spans="1:14" ht="15.75">
      <c r="A650"/>
      <c r="C650"/>
      <c r="D650" s="28"/>
      <c r="E650" s="29"/>
      <c r="F650" s="29"/>
      <c r="G650" s="29"/>
      <c r="H650" s="29"/>
      <c r="I650" s="29"/>
      <c r="J650" s="29"/>
      <c r="K650" s="29"/>
      <c r="L650" s="30"/>
      <c r="M650" s="30"/>
      <c r="N650" s="30"/>
    </row>
    <row r="651" spans="1:14" ht="15.75">
      <c r="A651"/>
      <c r="C651"/>
      <c r="D651" s="28"/>
      <c r="E651" s="29"/>
      <c r="F651" s="29"/>
      <c r="G651" s="29"/>
      <c r="H651" s="29"/>
      <c r="I651" s="29"/>
      <c r="J651" s="29"/>
      <c r="K651" s="29"/>
      <c r="L651" s="30"/>
      <c r="M651" s="30"/>
      <c r="N651" s="30"/>
    </row>
    <row r="652" spans="1:14" ht="15.75">
      <c r="A652"/>
      <c r="C652"/>
      <c r="D652" s="28"/>
      <c r="E652" s="29"/>
      <c r="F652" s="29"/>
      <c r="G652" s="29"/>
      <c r="H652" s="29"/>
      <c r="I652" s="29"/>
      <c r="J652" s="29"/>
      <c r="K652" s="29"/>
      <c r="L652" s="30"/>
      <c r="M652" s="30"/>
      <c r="N652" s="30"/>
    </row>
    <row r="653" spans="1:14" ht="15.75">
      <c r="A653"/>
      <c r="C653"/>
      <c r="D653" s="28"/>
      <c r="E653" s="29"/>
      <c r="F653" s="29"/>
      <c r="G653" s="29"/>
      <c r="H653" s="29"/>
      <c r="I653" s="29"/>
      <c r="J653" s="29"/>
      <c r="K653" s="29"/>
      <c r="L653" s="30"/>
      <c r="M653" s="30"/>
      <c r="N653" s="30"/>
    </row>
    <row r="654" spans="1:14" ht="15.75">
      <c r="A654"/>
      <c r="C654"/>
      <c r="D654" s="28"/>
      <c r="E654" s="29"/>
      <c r="F654" s="29"/>
      <c r="G654" s="29"/>
      <c r="H654" s="29"/>
      <c r="I654" s="29"/>
      <c r="J654" s="29"/>
      <c r="K654" s="29"/>
      <c r="L654" s="30"/>
      <c r="M654" s="30"/>
      <c r="N654" s="30"/>
    </row>
    <row r="655" spans="1:14" ht="15.75">
      <c r="A655"/>
      <c r="C655"/>
      <c r="D655" s="28"/>
      <c r="E655" s="29"/>
      <c r="F655" s="29"/>
      <c r="G655" s="29"/>
      <c r="H655" s="29"/>
      <c r="I655" s="29"/>
      <c r="J655" s="29"/>
      <c r="K655" s="29"/>
      <c r="L655" s="30"/>
      <c r="M655" s="30"/>
      <c r="N655" s="30"/>
    </row>
    <row r="656" spans="1:14" ht="15.75">
      <c r="A656"/>
      <c r="C656"/>
      <c r="D656" s="28"/>
      <c r="E656" s="29"/>
      <c r="F656" s="29"/>
      <c r="G656" s="29"/>
      <c r="H656" s="29"/>
      <c r="I656" s="29"/>
      <c r="J656" s="29"/>
      <c r="K656" s="29"/>
      <c r="L656" s="30"/>
      <c r="M656" s="30"/>
      <c r="N656" s="30"/>
    </row>
    <row r="657" spans="1:14" ht="15.75">
      <c r="A657"/>
      <c r="C657"/>
      <c r="D657" s="28"/>
      <c r="E657" s="29"/>
      <c r="F657" s="29"/>
      <c r="G657" s="29"/>
      <c r="H657" s="29"/>
      <c r="I657" s="29"/>
      <c r="J657" s="29"/>
      <c r="K657" s="29"/>
      <c r="L657" s="30"/>
      <c r="M657" s="30"/>
      <c r="N657" s="30"/>
    </row>
    <row r="658" spans="1:14" ht="15.75">
      <c r="A658"/>
      <c r="C658"/>
      <c r="D658" s="28"/>
      <c r="E658" s="29"/>
      <c r="F658" s="29"/>
      <c r="G658" s="29"/>
      <c r="H658" s="29"/>
      <c r="I658" s="29"/>
      <c r="J658" s="29"/>
      <c r="K658" s="29"/>
      <c r="L658" s="30"/>
      <c r="M658" s="30"/>
      <c r="N658" s="30"/>
    </row>
    <row r="659" spans="1:14" ht="15.75">
      <c r="A659"/>
      <c r="C659"/>
      <c r="D659" s="28"/>
      <c r="E659" s="29"/>
      <c r="F659" s="29"/>
      <c r="G659" s="29"/>
      <c r="H659" s="29"/>
      <c r="I659" s="29"/>
      <c r="J659" s="29"/>
      <c r="K659" s="29"/>
      <c r="L659" s="30"/>
      <c r="M659" s="30"/>
      <c r="N659" s="30"/>
    </row>
    <row r="660" spans="1:14" ht="15.75">
      <c r="A660"/>
      <c r="C660"/>
      <c r="D660" s="28"/>
      <c r="E660" s="29"/>
      <c r="F660" s="29"/>
      <c r="G660" s="29"/>
      <c r="H660" s="29"/>
      <c r="I660" s="29"/>
      <c r="J660" s="29"/>
      <c r="K660" s="29"/>
      <c r="L660" s="30"/>
      <c r="M660" s="30"/>
      <c r="N660" s="30"/>
    </row>
    <row r="661" spans="1:14" ht="15.75">
      <c r="A661"/>
      <c r="C661"/>
      <c r="D661" s="28"/>
      <c r="E661" s="29"/>
      <c r="F661" s="29"/>
      <c r="G661" s="29"/>
      <c r="H661" s="29"/>
      <c r="I661" s="29"/>
      <c r="J661" s="29"/>
      <c r="K661" s="29"/>
      <c r="L661" s="30"/>
      <c r="M661" s="30"/>
      <c r="N661" s="30"/>
    </row>
    <row r="662" spans="1:14" ht="15.75">
      <c r="A662"/>
      <c r="C662"/>
      <c r="D662" s="28"/>
      <c r="E662" s="29"/>
      <c r="F662" s="29"/>
      <c r="G662" s="29"/>
      <c r="H662" s="29"/>
      <c r="I662" s="29"/>
      <c r="J662" s="29"/>
      <c r="K662" s="29"/>
      <c r="L662" s="30"/>
      <c r="M662" s="30"/>
      <c r="N662" s="30"/>
    </row>
    <row r="663" spans="1:14" ht="15.75">
      <c r="A663"/>
      <c r="C663"/>
      <c r="D663" s="28"/>
      <c r="E663" s="29"/>
      <c r="F663" s="29"/>
      <c r="G663" s="29"/>
      <c r="H663" s="29"/>
      <c r="I663" s="29"/>
      <c r="J663" s="29"/>
      <c r="K663" s="29"/>
      <c r="L663" s="30"/>
      <c r="M663" s="30"/>
      <c r="N663" s="30"/>
    </row>
    <row r="664" spans="1:14" ht="15.75">
      <c r="A664"/>
      <c r="C664"/>
      <c r="D664" s="28"/>
      <c r="E664" s="29"/>
      <c r="F664" s="29"/>
      <c r="G664" s="29"/>
      <c r="H664" s="29"/>
      <c r="I664" s="29"/>
      <c r="J664" s="29"/>
      <c r="K664" s="29"/>
      <c r="L664" s="30"/>
      <c r="M664" s="30"/>
      <c r="N664" s="30"/>
    </row>
    <row r="665" spans="1:14" ht="15.75">
      <c r="A665"/>
      <c r="C665"/>
      <c r="D665" s="28"/>
      <c r="E665" s="29"/>
      <c r="F665" s="29"/>
      <c r="G665" s="29"/>
      <c r="H665" s="29"/>
      <c r="I665" s="29"/>
      <c r="J665" s="29"/>
      <c r="K665" s="29"/>
      <c r="L665" s="30"/>
      <c r="M665" s="30"/>
      <c r="N665" s="30"/>
    </row>
    <row r="666" spans="1:14" ht="15.75">
      <c r="A666"/>
      <c r="C666"/>
      <c r="D666" s="28"/>
      <c r="E666" s="29"/>
      <c r="F666" s="29"/>
      <c r="G666" s="29"/>
      <c r="H666" s="29"/>
      <c r="I666" s="29"/>
      <c r="J666" s="29"/>
      <c r="K666" s="29"/>
      <c r="L666" s="30"/>
      <c r="M666" s="30"/>
      <c r="N666" s="30"/>
    </row>
    <row r="667" spans="1:14" ht="15.75">
      <c r="A667"/>
      <c r="C667"/>
      <c r="D667" s="28"/>
      <c r="E667" s="29"/>
      <c r="F667" s="29"/>
      <c r="G667" s="29"/>
      <c r="H667" s="29"/>
      <c r="I667" s="29"/>
      <c r="J667" s="29"/>
      <c r="K667" s="29"/>
      <c r="L667" s="30"/>
      <c r="M667" s="30"/>
      <c r="N667" s="30"/>
    </row>
    <row r="668" spans="1:14" ht="15.75">
      <c r="A668"/>
      <c r="C668"/>
      <c r="D668" s="28"/>
      <c r="E668" s="29"/>
      <c r="F668" s="29"/>
      <c r="G668" s="29"/>
      <c r="H668" s="29"/>
      <c r="I668" s="29"/>
      <c r="J668" s="29"/>
      <c r="K668" s="29"/>
      <c r="L668" s="30"/>
      <c r="M668" s="30"/>
      <c r="N668" s="30"/>
    </row>
    <row r="669" spans="1:14" ht="15.75">
      <c r="A669"/>
      <c r="C669"/>
      <c r="D669" s="28"/>
      <c r="E669" s="29"/>
      <c r="F669" s="29"/>
      <c r="G669" s="29"/>
      <c r="H669" s="29"/>
      <c r="I669" s="29"/>
      <c r="J669" s="29"/>
      <c r="K669" s="29"/>
      <c r="L669" s="30"/>
      <c r="M669" s="30"/>
      <c r="N669" s="30"/>
    </row>
    <row r="670" spans="1:14" ht="15.75">
      <c r="A670"/>
      <c r="C670"/>
      <c r="D670" s="28"/>
      <c r="E670" s="29"/>
      <c r="F670" s="29"/>
      <c r="G670" s="29"/>
      <c r="H670" s="29"/>
      <c r="I670" s="29"/>
      <c r="J670" s="29"/>
      <c r="K670" s="29"/>
      <c r="L670" s="30"/>
      <c r="M670" s="30"/>
      <c r="N670" s="30"/>
    </row>
    <row r="671" spans="1:14" ht="15.75">
      <c r="A671"/>
      <c r="C671"/>
      <c r="D671" s="28"/>
      <c r="E671" s="29"/>
      <c r="F671" s="29"/>
      <c r="G671" s="29"/>
      <c r="H671" s="29"/>
      <c r="I671" s="29"/>
      <c r="J671" s="29"/>
      <c r="K671" s="29"/>
      <c r="L671" s="30"/>
      <c r="M671" s="30"/>
      <c r="N671" s="30"/>
    </row>
    <row r="672" spans="1:14" ht="15.75">
      <c r="A672"/>
      <c r="C672"/>
      <c r="D672" s="28"/>
      <c r="E672" s="29"/>
      <c r="F672" s="29"/>
      <c r="G672" s="29"/>
      <c r="H672" s="29"/>
      <c r="I672" s="29"/>
      <c r="J672" s="29"/>
      <c r="K672" s="29"/>
      <c r="L672" s="30"/>
      <c r="M672" s="30"/>
      <c r="N672" s="30"/>
    </row>
    <row r="673" spans="1:14" ht="15.75">
      <c r="A673"/>
      <c r="C673"/>
      <c r="D673" s="28"/>
      <c r="E673" s="29"/>
      <c r="F673" s="29"/>
      <c r="G673" s="29"/>
      <c r="H673" s="29"/>
      <c r="I673" s="29"/>
      <c r="J673" s="29"/>
      <c r="K673" s="29"/>
      <c r="L673" s="30"/>
      <c r="M673" s="30"/>
      <c r="N673" s="30"/>
    </row>
    <row r="674" spans="1:14" ht="15.75">
      <c r="A674"/>
      <c r="C674"/>
      <c r="D674" s="28"/>
      <c r="E674" s="29"/>
      <c r="F674" s="29"/>
      <c r="G674" s="29"/>
      <c r="H674" s="29"/>
      <c r="I674" s="29"/>
      <c r="J674" s="29"/>
      <c r="K674" s="29"/>
      <c r="L674" s="30"/>
      <c r="M674" s="30"/>
      <c r="N674" s="30"/>
    </row>
    <row r="675" spans="1:14" ht="15.75">
      <c r="A675"/>
      <c r="C675"/>
      <c r="D675" s="28"/>
      <c r="E675" s="29"/>
      <c r="F675" s="29"/>
      <c r="G675" s="29"/>
      <c r="H675" s="29"/>
      <c r="I675" s="29"/>
      <c r="J675" s="29"/>
      <c r="K675" s="29"/>
      <c r="L675" s="30"/>
      <c r="M675" s="30"/>
      <c r="N675" s="30"/>
    </row>
    <row r="676" spans="1:14" ht="15.75">
      <c r="A676"/>
      <c r="C676"/>
      <c r="D676" s="28"/>
      <c r="E676" s="29"/>
      <c r="F676" s="29"/>
      <c r="G676" s="29"/>
      <c r="H676" s="29"/>
      <c r="I676" s="29"/>
      <c r="J676" s="29"/>
      <c r="K676" s="29"/>
      <c r="L676" s="30"/>
      <c r="M676" s="30"/>
      <c r="N676" s="30"/>
    </row>
    <row r="677" spans="1:14" ht="15.75">
      <c r="A677"/>
      <c r="C677"/>
      <c r="D677" s="28"/>
      <c r="E677" s="29"/>
      <c r="F677" s="29"/>
      <c r="G677" s="29"/>
      <c r="H677" s="29"/>
      <c r="I677" s="29"/>
      <c r="J677" s="29"/>
      <c r="K677" s="29"/>
      <c r="L677" s="30"/>
      <c r="M677" s="30"/>
      <c r="N677" s="30"/>
    </row>
    <row r="678" spans="1:14" ht="15.75">
      <c r="A678"/>
      <c r="C678"/>
      <c r="D678" s="28"/>
      <c r="E678" s="29"/>
      <c r="F678" s="29"/>
      <c r="G678" s="29"/>
      <c r="H678" s="29"/>
      <c r="I678" s="29"/>
      <c r="J678" s="29"/>
      <c r="K678" s="29"/>
      <c r="L678" s="30"/>
      <c r="M678" s="30"/>
      <c r="N678" s="30"/>
    </row>
    <row r="679" spans="1:14" ht="15.75">
      <c r="A679"/>
      <c r="C679"/>
      <c r="D679" s="28"/>
      <c r="E679" s="29"/>
      <c r="F679" s="29"/>
      <c r="G679" s="29"/>
      <c r="H679" s="29"/>
      <c r="I679" s="29"/>
      <c r="J679" s="29"/>
      <c r="K679" s="29"/>
      <c r="L679" s="30"/>
      <c r="M679" s="30"/>
      <c r="N679" s="30"/>
    </row>
    <row r="680" spans="1:14" ht="15.75">
      <c r="A680"/>
      <c r="C680"/>
      <c r="D680" s="28"/>
      <c r="E680" s="29"/>
      <c r="F680" s="29"/>
      <c r="G680" s="29"/>
      <c r="H680" s="29"/>
      <c r="I680" s="29"/>
      <c r="J680" s="29"/>
      <c r="K680" s="29"/>
      <c r="L680" s="30"/>
      <c r="M680" s="30"/>
      <c r="N680" s="30"/>
    </row>
    <row r="681" spans="1:14" ht="15.75">
      <c r="A681"/>
      <c r="C681"/>
      <c r="D681" s="28"/>
      <c r="E681" s="29"/>
      <c r="F681" s="29"/>
      <c r="G681" s="29"/>
      <c r="H681" s="29"/>
      <c r="I681" s="29"/>
      <c r="J681" s="29"/>
      <c r="K681" s="29"/>
      <c r="L681" s="30"/>
      <c r="M681" s="30"/>
      <c r="N681" s="30"/>
    </row>
    <row r="682" spans="1:14" ht="15.75">
      <c r="A682"/>
      <c r="C682"/>
      <c r="D682" s="28"/>
      <c r="E682" s="29"/>
      <c r="F682" s="29"/>
      <c r="G682" s="29"/>
      <c r="H682" s="29"/>
      <c r="I682" s="29"/>
      <c r="J682" s="29"/>
      <c r="K682" s="29"/>
      <c r="L682" s="30"/>
      <c r="M682" s="30"/>
      <c r="N682" s="30"/>
    </row>
    <row r="683" spans="1:14" ht="15.75">
      <c r="A683"/>
      <c r="C683"/>
      <c r="D683" s="28"/>
      <c r="E683" s="29"/>
      <c r="F683" s="29"/>
      <c r="G683" s="29"/>
      <c r="H683" s="29"/>
      <c r="I683" s="29"/>
      <c r="J683" s="29"/>
      <c r="K683" s="29"/>
      <c r="L683" s="30"/>
      <c r="M683" s="30"/>
      <c r="N683" s="30"/>
    </row>
    <row r="684" spans="1:14" ht="15.75">
      <c r="A684"/>
      <c r="C684"/>
      <c r="D684" s="28"/>
      <c r="E684" s="29"/>
      <c r="F684" s="29"/>
      <c r="G684" s="29"/>
      <c r="H684" s="29"/>
      <c r="I684" s="29"/>
      <c r="J684" s="29"/>
      <c r="K684" s="29"/>
      <c r="L684" s="30"/>
      <c r="M684" s="30"/>
      <c r="N684" s="30"/>
    </row>
    <row r="685" spans="1:14" ht="15.75">
      <c r="A685"/>
      <c r="C685"/>
      <c r="D685" s="28"/>
      <c r="E685" s="29"/>
      <c r="F685" s="29"/>
      <c r="G685" s="29"/>
      <c r="H685" s="29"/>
      <c r="I685" s="29"/>
      <c r="J685" s="29"/>
      <c r="K685" s="29"/>
      <c r="L685" s="30"/>
      <c r="M685" s="30"/>
      <c r="N685" s="30"/>
    </row>
    <row r="686" spans="1:14" ht="15.75">
      <c r="A686"/>
      <c r="C686"/>
      <c r="D686" s="28"/>
      <c r="E686" s="29"/>
      <c r="F686" s="29"/>
      <c r="G686" s="29"/>
      <c r="H686" s="29"/>
      <c r="I686" s="29"/>
      <c r="J686" s="29"/>
      <c r="K686" s="29"/>
      <c r="L686" s="30"/>
      <c r="M686" s="30"/>
      <c r="N686" s="30"/>
    </row>
    <row r="687" spans="1:14" ht="15.75">
      <c r="A687"/>
      <c r="C687"/>
      <c r="D687" s="28"/>
      <c r="E687" s="29"/>
      <c r="F687" s="29"/>
      <c r="G687" s="29"/>
      <c r="H687" s="29"/>
      <c r="I687" s="29"/>
      <c r="J687" s="29"/>
      <c r="K687" s="29"/>
      <c r="L687" s="30"/>
      <c r="M687" s="30"/>
      <c r="N687" s="30"/>
    </row>
    <row r="688" spans="1:14" ht="15.75">
      <c r="A688"/>
      <c r="C688"/>
      <c r="D688" s="28"/>
      <c r="E688" s="29"/>
      <c r="F688" s="29"/>
      <c r="G688" s="29"/>
      <c r="H688" s="29"/>
      <c r="I688" s="29"/>
      <c r="J688" s="29"/>
      <c r="K688" s="29"/>
      <c r="L688" s="30"/>
      <c r="M688" s="30"/>
      <c r="N688" s="30"/>
    </row>
    <row r="689" spans="1:14" ht="15.75">
      <c r="A689"/>
      <c r="C689"/>
      <c r="D689" s="28"/>
      <c r="E689" s="29"/>
      <c r="F689" s="29"/>
      <c r="G689" s="29"/>
      <c r="H689" s="29"/>
      <c r="I689" s="29"/>
      <c r="J689" s="29"/>
      <c r="K689" s="29"/>
      <c r="L689" s="30"/>
      <c r="M689" s="30"/>
      <c r="N689" s="30"/>
    </row>
    <row r="690" spans="1:14" ht="15.75">
      <c r="A690"/>
      <c r="C690"/>
      <c r="D690" s="28"/>
      <c r="E690" s="29"/>
      <c r="F690" s="29"/>
      <c r="G690" s="29"/>
      <c r="H690" s="29"/>
      <c r="I690" s="29"/>
      <c r="J690" s="29"/>
      <c r="K690" s="29"/>
      <c r="L690" s="30"/>
      <c r="M690" s="30"/>
      <c r="N690" s="30"/>
    </row>
    <row r="691" spans="1:14" ht="15.75">
      <c r="A691"/>
      <c r="C691"/>
      <c r="D691" s="28"/>
      <c r="E691" s="29"/>
      <c r="F691" s="29"/>
      <c r="G691" s="29"/>
      <c r="H691" s="29"/>
      <c r="I691" s="29"/>
      <c r="J691" s="29"/>
      <c r="K691" s="29"/>
      <c r="L691" s="30"/>
      <c r="M691" s="30"/>
      <c r="N691" s="30"/>
    </row>
    <row r="692" spans="1:14" ht="15.75">
      <c r="A692"/>
      <c r="C692"/>
      <c r="D692" s="28"/>
      <c r="E692" s="29"/>
      <c r="F692" s="29"/>
      <c r="G692" s="29"/>
      <c r="H692" s="29"/>
      <c r="I692" s="29"/>
      <c r="J692" s="29"/>
      <c r="K692" s="29"/>
      <c r="L692" s="30"/>
      <c r="M692" s="30"/>
      <c r="N692" s="30"/>
    </row>
    <row r="693" spans="1:14" ht="15.75">
      <c r="A693"/>
      <c r="C693"/>
      <c r="D693" s="28"/>
      <c r="E693" s="29"/>
      <c r="F693" s="29"/>
      <c r="G693" s="29"/>
      <c r="H693" s="29"/>
      <c r="I693" s="29"/>
      <c r="J693" s="29"/>
      <c r="K693" s="29"/>
      <c r="L693" s="30"/>
      <c r="M693" s="30"/>
      <c r="N693" s="30"/>
    </row>
    <row r="694" spans="1:14" ht="15.75">
      <c r="A694"/>
      <c r="C694"/>
      <c r="D694" s="28"/>
      <c r="E694" s="29"/>
      <c r="F694" s="29"/>
      <c r="G694" s="29"/>
      <c r="H694" s="29"/>
      <c r="I694" s="29"/>
      <c r="J694" s="29"/>
      <c r="K694" s="29"/>
      <c r="L694" s="30"/>
      <c r="M694" s="30"/>
      <c r="N694" s="30"/>
    </row>
    <row r="695" spans="1:14" ht="15.75">
      <c r="A695"/>
      <c r="C695"/>
      <c r="D695" s="28"/>
      <c r="E695" s="29"/>
      <c r="F695" s="29"/>
      <c r="G695" s="29"/>
      <c r="H695" s="29"/>
      <c r="I695" s="29"/>
      <c r="J695" s="29"/>
      <c r="K695" s="29"/>
      <c r="L695" s="30"/>
      <c r="M695" s="30"/>
      <c r="N695" s="30"/>
    </row>
    <row r="696" spans="1:14" ht="15.75">
      <c r="A696"/>
      <c r="C696"/>
      <c r="D696" s="28"/>
      <c r="E696" s="29"/>
      <c r="F696" s="29"/>
      <c r="G696" s="29"/>
      <c r="H696" s="29"/>
      <c r="I696" s="29"/>
      <c r="J696" s="29"/>
      <c r="K696" s="29"/>
      <c r="L696" s="30"/>
      <c r="M696" s="30"/>
      <c r="N696" s="30"/>
    </row>
    <row r="697" spans="1:14" ht="15.75">
      <c r="A697"/>
      <c r="C697"/>
      <c r="D697" s="28"/>
      <c r="E697" s="29"/>
      <c r="F697" s="29"/>
      <c r="G697" s="29"/>
      <c r="H697" s="29"/>
      <c r="I697" s="29"/>
      <c r="J697" s="29"/>
      <c r="K697" s="29"/>
      <c r="L697" s="30"/>
      <c r="M697" s="30"/>
      <c r="N697" s="30"/>
    </row>
    <row r="698" spans="1:14" ht="15.75">
      <c r="A698"/>
      <c r="C698"/>
      <c r="D698" s="28"/>
      <c r="E698" s="29"/>
      <c r="F698" s="29"/>
      <c r="G698" s="29"/>
      <c r="H698" s="29"/>
      <c r="I698" s="29"/>
      <c r="J698" s="29"/>
      <c r="K698" s="29"/>
      <c r="L698" s="30"/>
      <c r="M698" s="30"/>
      <c r="N698" s="30"/>
    </row>
    <row r="699" spans="1:14" ht="15.75">
      <c r="A699"/>
      <c r="C699"/>
      <c r="D699" s="28"/>
      <c r="E699" s="29"/>
      <c r="F699" s="29"/>
      <c r="G699" s="29"/>
      <c r="H699" s="29"/>
      <c r="I699" s="29"/>
      <c r="J699" s="29"/>
      <c r="K699" s="29"/>
      <c r="L699" s="30"/>
      <c r="M699" s="30"/>
      <c r="N699" s="30"/>
    </row>
    <row r="700" spans="1:14" ht="15.75">
      <c r="A700"/>
      <c r="C700"/>
      <c r="D700" s="28"/>
      <c r="E700" s="29"/>
      <c r="F700" s="29"/>
      <c r="G700" s="29"/>
      <c r="H700" s="29"/>
      <c r="I700" s="29"/>
      <c r="J700" s="29"/>
      <c r="K700" s="29"/>
      <c r="L700" s="30"/>
      <c r="M700" s="30"/>
      <c r="N700" s="30"/>
    </row>
    <row r="701" spans="1:14" ht="15.75">
      <c r="A701"/>
      <c r="C701"/>
      <c r="D701" s="28"/>
      <c r="E701" s="29"/>
      <c r="F701" s="29"/>
      <c r="G701" s="29"/>
      <c r="H701" s="29"/>
      <c r="I701" s="29"/>
      <c r="J701" s="29"/>
      <c r="K701" s="29"/>
      <c r="L701" s="30"/>
      <c r="M701" s="30"/>
      <c r="N701" s="30"/>
    </row>
    <row r="702" spans="1:14" ht="15.75">
      <c r="A702"/>
      <c r="C702"/>
      <c r="D702" s="28"/>
      <c r="E702" s="29"/>
      <c r="F702" s="29"/>
      <c r="G702" s="29"/>
      <c r="H702" s="29"/>
      <c r="I702" s="29"/>
      <c r="J702" s="29"/>
      <c r="K702" s="29"/>
      <c r="L702" s="30"/>
      <c r="M702" s="30"/>
      <c r="N702" s="30"/>
    </row>
    <row r="703" spans="1:14" ht="15.75">
      <c r="A703"/>
      <c r="C703"/>
      <c r="D703" s="28"/>
      <c r="E703" s="29"/>
      <c r="F703" s="29"/>
      <c r="G703" s="29"/>
      <c r="H703" s="29"/>
      <c r="I703" s="29"/>
      <c r="J703" s="29"/>
      <c r="K703" s="29"/>
      <c r="L703" s="30"/>
      <c r="M703" s="30"/>
      <c r="N703" s="30"/>
    </row>
    <row r="704" spans="1:14" ht="15.75">
      <c r="A704"/>
      <c r="C704"/>
      <c r="D704" s="28"/>
      <c r="E704" s="29"/>
      <c r="F704" s="29"/>
      <c r="G704" s="29"/>
      <c r="H704" s="29"/>
      <c r="I704" s="29"/>
      <c r="J704" s="29"/>
      <c r="K704" s="29"/>
      <c r="L704" s="30"/>
      <c r="M704" s="30"/>
      <c r="N704" s="30"/>
    </row>
    <row r="705" spans="1:14" ht="15.75">
      <c r="A705"/>
      <c r="C705"/>
      <c r="D705" s="28"/>
      <c r="E705" s="29"/>
      <c r="F705" s="29"/>
      <c r="G705" s="29"/>
      <c r="H705" s="29"/>
      <c r="I705" s="29"/>
      <c r="J705" s="29"/>
      <c r="K705" s="29"/>
      <c r="L705" s="30"/>
      <c r="M705" s="30"/>
      <c r="N705" s="30"/>
    </row>
    <row r="706" spans="1:14" ht="15.75">
      <c r="A706"/>
      <c r="C706"/>
      <c r="D706" s="28"/>
      <c r="E706" s="29"/>
      <c r="F706" s="29"/>
      <c r="G706" s="29"/>
      <c r="H706" s="29"/>
      <c r="I706" s="29"/>
      <c r="J706" s="29"/>
      <c r="K706" s="29"/>
      <c r="L706" s="30"/>
      <c r="M706" s="30"/>
      <c r="N706" s="30"/>
    </row>
    <row r="707" spans="1:14" ht="15.75">
      <c r="A707"/>
      <c r="C707"/>
      <c r="D707" s="28"/>
      <c r="E707" s="29"/>
      <c r="F707" s="29"/>
      <c r="G707" s="29"/>
      <c r="H707" s="29"/>
      <c r="I707" s="29"/>
      <c r="J707" s="29"/>
      <c r="K707" s="29"/>
      <c r="L707" s="30"/>
      <c r="M707" s="30"/>
      <c r="N707" s="30"/>
    </row>
    <row r="708" spans="1:14" ht="15.75">
      <c r="A708"/>
      <c r="C708"/>
      <c r="D708" s="28"/>
      <c r="E708" s="29"/>
      <c r="F708" s="29"/>
      <c r="G708" s="29"/>
      <c r="H708" s="29"/>
      <c r="I708" s="29"/>
      <c r="J708" s="29"/>
      <c r="K708" s="29"/>
      <c r="L708" s="30"/>
      <c r="M708" s="30"/>
      <c r="N708" s="30"/>
    </row>
    <row r="709" spans="1:14" ht="15.75">
      <c r="A709"/>
      <c r="C709"/>
      <c r="D709" s="28"/>
      <c r="E709" s="29"/>
      <c r="F709" s="29"/>
      <c r="G709" s="29"/>
      <c r="H709" s="29"/>
      <c r="I709" s="29"/>
      <c r="J709" s="29"/>
      <c r="K709" s="29"/>
      <c r="L709" s="30"/>
      <c r="M709" s="30"/>
      <c r="N709" s="30"/>
    </row>
    <row r="710" spans="1:14" ht="15.75">
      <c r="A710"/>
      <c r="C710"/>
      <c r="D710" s="28"/>
      <c r="E710" s="29"/>
      <c r="F710" s="29"/>
      <c r="G710" s="29"/>
      <c r="H710" s="29"/>
      <c r="I710" s="29"/>
      <c r="J710" s="29"/>
      <c r="K710" s="29"/>
      <c r="L710" s="30"/>
      <c r="M710" s="30"/>
      <c r="N710" s="30"/>
    </row>
    <row r="711" spans="1:14" ht="15.75">
      <c r="A711"/>
      <c r="C711"/>
      <c r="D711" s="28"/>
      <c r="E711" s="29"/>
      <c r="F711" s="29"/>
      <c r="G711" s="29"/>
      <c r="H711" s="29"/>
      <c r="I711" s="29"/>
      <c r="J711" s="29"/>
      <c r="K711" s="29"/>
      <c r="L711" s="30"/>
      <c r="M711" s="30"/>
      <c r="N711" s="30"/>
    </row>
    <row r="712" spans="1:14" ht="15.75">
      <c r="A712"/>
      <c r="C712"/>
      <c r="D712" s="28"/>
      <c r="E712" s="29"/>
      <c r="F712" s="29"/>
      <c r="G712" s="29"/>
      <c r="H712" s="29"/>
      <c r="I712" s="29"/>
      <c r="J712" s="29"/>
      <c r="K712" s="29"/>
      <c r="L712" s="30"/>
      <c r="M712" s="30"/>
      <c r="N712" s="30"/>
    </row>
    <row r="713" spans="1:14" ht="15.75">
      <c r="A713"/>
      <c r="C713"/>
      <c r="D713" s="28"/>
      <c r="E713" s="29"/>
      <c r="F713" s="29"/>
      <c r="G713" s="29"/>
      <c r="H713" s="29"/>
      <c r="I713" s="29"/>
      <c r="J713" s="29"/>
      <c r="K713" s="29"/>
      <c r="L713" s="30"/>
      <c r="M713" s="30"/>
      <c r="N713" s="30"/>
    </row>
    <row r="714" spans="1:14" ht="15.75">
      <c r="A714"/>
      <c r="C714"/>
      <c r="D714" s="28"/>
      <c r="E714" s="29"/>
      <c r="F714" s="29"/>
      <c r="G714" s="29"/>
      <c r="H714" s="29"/>
      <c r="I714" s="29"/>
      <c r="J714" s="29"/>
      <c r="K714" s="29"/>
      <c r="L714" s="30"/>
      <c r="M714" s="30"/>
      <c r="N714" s="30"/>
    </row>
    <row r="715" spans="1:14" ht="15.75">
      <c r="A715"/>
      <c r="C715"/>
      <c r="D715" s="28"/>
      <c r="E715" s="29"/>
      <c r="F715" s="29"/>
      <c r="G715" s="29"/>
      <c r="H715" s="29"/>
      <c r="I715" s="29"/>
      <c r="J715" s="29"/>
      <c r="K715" s="29"/>
      <c r="L715" s="30"/>
      <c r="M715" s="30"/>
      <c r="N715" s="30"/>
    </row>
    <row r="716" spans="1:14" ht="15.75">
      <c r="A716"/>
      <c r="C716"/>
      <c r="D716" s="28"/>
      <c r="E716" s="29"/>
      <c r="F716" s="29"/>
      <c r="G716" s="29"/>
      <c r="H716" s="29"/>
      <c r="I716" s="29"/>
      <c r="J716" s="29"/>
      <c r="K716" s="29"/>
      <c r="L716" s="30"/>
      <c r="M716" s="30"/>
      <c r="N716" s="30"/>
    </row>
    <row r="717" spans="1:14" ht="15.75">
      <c r="A717"/>
      <c r="C717"/>
      <c r="D717" s="28"/>
      <c r="E717" s="29"/>
      <c r="F717" s="29"/>
      <c r="G717" s="29"/>
      <c r="H717" s="29"/>
      <c r="I717" s="29"/>
      <c r="J717" s="29"/>
      <c r="K717" s="29"/>
      <c r="L717" s="30"/>
      <c r="M717" s="30"/>
      <c r="N717" s="30"/>
    </row>
    <row r="718" spans="1:14" ht="15.75">
      <c r="A718"/>
      <c r="C718"/>
      <c r="D718" s="28"/>
      <c r="E718" s="29"/>
      <c r="F718" s="29"/>
      <c r="G718" s="29"/>
      <c r="H718" s="29"/>
      <c r="I718" s="29"/>
      <c r="J718" s="29"/>
      <c r="K718" s="29"/>
      <c r="L718" s="30"/>
      <c r="M718" s="30"/>
      <c r="N718" s="30"/>
    </row>
    <row r="719" spans="1:14" ht="15.75">
      <c r="A719"/>
      <c r="C719"/>
      <c r="D719" s="28"/>
      <c r="E719" s="29"/>
      <c r="F719" s="29"/>
      <c r="G719" s="29"/>
      <c r="H719" s="29"/>
      <c r="I719" s="29"/>
      <c r="J719" s="29"/>
      <c r="K719" s="29"/>
      <c r="L719" s="30"/>
      <c r="M719" s="30"/>
      <c r="N719" s="30"/>
    </row>
    <row r="720" spans="1:14" ht="15.75">
      <c r="A720"/>
      <c r="C720"/>
      <c r="D720" s="28"/>
      <c r="E720" s="29"/>
      <c r="F720" s="29"/>
      <c r="G720" s="29"/>
      <c r="H720" s="29"/>
      <c r="I720" s="29"/>
      <c r="J720" s="29"/>
      <c r="K720" s="29"/>
      <c r="L720" s="30"/>
      <c r="M720" s="30"/>
      <c r="N720" s="30"/>
    </row>
    <row r="721" spans="1:14" ht="15.75">
      <c r="A721"/>
      <c r="C721"/>
      <c r="D721" s="28"/>
      <c r="E721" s="29"/>
      <c r="F721" s="29"/>
      <c r="G721" s="29"/>
      <c r="H721" s="29"/>
      <c r="I721" s="29"/>
      <c r="J721" s="29"/>
      <c r="K721" s="29"/>
      <c r="L721" s="30"/>
      <c r="M721" s="30"/>
      <c r="N721" s="30"/>
    </row>
    <row r="722" spans="1:14" ht="15.75">
      <c r="A722"/>
      <c r="C722"/>
      <c r="D722" s="28"/>
      <c r="E722" s="29"/>
      <c r="F722" s="29"/>
      <c r="G722" s="29"/>
      <c r="H722" s="29"/>
      <c r="I722" s="29"/>
      <c r="J722" s="29"/>
      <c r="K722" s="29"/>
      <c r="L722" s="30"/>
      <c r="M722" s="30"/>
      <c r="N722" s="30"/>
    </row>
    <row r="723" spans="1:14" ht="15.75">
      <c r="A723"/>
      <c r="C723"/>
      <c r="D723" s="28"/>
      <c r="E723" s="29"/>
      <c r="F723" s="29"/>
      <c r="G723" s="29"/>
      <c r="H723" s="29"/>
      <c r="I723" s="29"/>
      <c r="J723" s="29"/>
      <c r="K723" s="29"/>
      <c r="L723" s="30"/>
      <c r="M723" s="30"/>
      <c r="N723" s="30"/>
    </row>
    <row r="724" spans="1:14" ht="15.75">
      <c r="A724"/>
      <c r="C724"/>
      <c r="D724" s="28"/>
      <c r="E724" s="29"/>
      <c r="F724" s="29"/>
      <c r="G724" s="29"/>
      <c r="H724" s="29"/>
      <c r="I724" s="29"/>
      <c r="J724" s="29"/>
      <c r="K724" s="29"/>
      <c r="L724" s="30"/>
      <c r="M724" s="30"/>
      <c r="N724" s="30"/>
    </row>
    <row r="725" spans="1:14" ht="15.75">
      <c r="A725"/>
      <c r="C725"/>
      <c r="D725" s="28"/>
      <c r="E725" s="29"/>
      <c r="F725" s="29"/>
      <c r="G725" s="29"/>
      <c r="H725" s="29"/>
      <c r="I725" s="29"/>
      <c r="J725" s="29"/>
      <c r="K725" s="29"/>
      <c r="L725" s="30"/>
      <c r="M725" s="30"/>
      <c r="N725" s="30"/>
    </row>
    <row r="726" spans="1:14" ht="15.75">
      <c r="A726"/>
      <c r="C726"/>
      <c r="D726" s="28"/>
      <c r="E726" s="29"/>
      <c r="F726" s="29"/>
      <c r="G726" s="29"/>
      <c r="H726" s="29"/>
      <c r="I726" s="29"/>
      <c r="J726" s="29"/>
      <c r="K726" s="29"/>
      <c r="L726" s="30"/>
      <c r="M726" s="30"/>
      <c r="N726" s="30"/>
    </row>
    <row r="727" spans="1:14" ht="15.75">
      <c r="A727"/>
      <c r="C727"/>
      <c r="D727" s="28"/>
      <c r="E727" s="29"/>
      <c r="F727" s="29"/>
      <c r="G727" s="29"/>
      <c r="H727" s="29"/>
      <c r="I727" s="29"/>
      <c r="J727" s="29"/>
      <c r="K727" s="29"/>
      <c r="L727" s="30"/>
      <c r="M727" s="30"/>
      <c r="N727" s="30"/>
    </row>
    <row r="728" spans="1:14" ht="15.75">
      <c r="A728"/>
      <c r="C728"/>
      <c r="D728" s="28"/>
      <c r="E728" s="29"/>
      <c r="F728" s="29"/>
      <c r="G728" s="29"/>
      <c r="H728" s="29"/>
      <c r="I728" s="29"/>
      <c r="J728" s="29"/>
      <c r="K728" s="29"/>
      <c r="L728" s="30"/>
      <c r="M728" s="30"/>
      <c r="N728" s="30"/>
    </row>
    <row r="729" spans="1:14" ht="15.75">
      <c r="A729"/>
      <c r="C729"/>
      <c r="D729" s="28"/>
      <c r="E729" s="29"/>
      <c r="F729" s="29"/>
      <c r="G729" s="29"/>
      <c r="H729" s="29"/>
      <c r="I729" s="29"/>
      <c r="J729" s="29"/>
      <c r="K729" s="29"/>
      <c r="L729" s="30"/>
      <c r="M729" s="30"/>
      <c r="N729" s="30"/>
    </row>
    <row r="730" spans="1:14" ht="15.75">
      <c r="A730"/>
      <c r="C730"/>
      <c r="D730" s="28"/>
      <c r="E730" s="29"/>
      <c r="F730" s="29"/>
      <c r="G730" s="29"/>
      <c r="H730" s="29"/>
      <c r="I730" s="29"/>
      <c r="J730" s="29"/>
      <c r="K730" s="29"/>
      <c r="L730" s="30"/>
      <c r="M730" s="30"/>
      <c r="N730" s="30"/>
    </row>
    <row r="731" spans="1:14" ht="15.75">
      <c r="A731"/>
      <c r="C731"/>
      <c r="D731" s="28"/>
      <c r="E731" s="29"/>
      <c r="F731" s="29"/>
      <c r="G731" s="29"/>
      <c r="H731" s="29"/>
      <c r="I731" s="29"/>
      <c r="J731" s="29"/>
      <c r="K731" s="29"/>
      <c r="L731" s="30"/>
      <c r="M731" s="30"/>
      <c r="N731" s="30"/>
    </row>
    <row r="732" spans="1:14" ht="15.75">
      <c r="A732"/>
      <c r="C732"/>
      <c r="D732" s="28"/>
      <c r="E732" s="29"/>
      <c r="F732" s="29"/>
      <c r="G732" s="29"/>
      <c r="H732" s="29"/>
      <c r="I732" s="29"/>
      <c r="J732" s="29"/>
      <c r="K732" s="29"/>
      <c r="L732" s="30"/>
      <c r="M732" s="30"/>
      <c r="N732" s="30"/>
    </row>
    <row r="733" spans="1:14" ht="15.75">
      <c r="A733"/>
      <c r="C733"/>
      <c r="D733" s="28"/>
      <c r="E733" s="29"/>
      <c r="F733" s="29"/>
      <c r="G733" s="29"/>
      <c r="H733" s="29"/>
      <c r="I733" s="29"/>
      <c r="J733" s="29"/>
      <c r="K733" s="29"/>
      <c r="L733" s="30"/>
      <c r="M733" s="30"/>
      <c r="N733" s="30"/>
    </row>
    <row r="734" spans="1:14" ht="15.75">
      <c r="A734"/>
      <c r="C734"/>
      <c r="D734" s="28"/>
      <c r="E734" s="29"/>
      <c r="F734" s="29"/>
      <c r="G734" s="29"/>
      <c r="H734" s="29"/>
      <c r="I734" s="29"/>
      <c r="J734" s="29"/>
      <c r="K734" s="29"/>
      <c r="L734" s="30"/>
      <c r="M734" s="30"/>
      <c r="N734" s="30"/>
    </row>
    <row r="735" spans="1:14" ht="15.75">
      <c r="A735"/>
      <c r="C735"/>
      <c r="D735" s="28"/>
      <c r="E735" s="29"/>
      <c r="F735" s="29"/>
      <c r="G735" s="29"/>
      <c r="H735" s="29"/>
      <c r="I735" s="29"/>
      <c r="J735" s="29"/>
      <c r="K735" s="29"/>
      <c r="L735" s="30"/>
      <c r="M735" s="30"/>
      <c r="N735" s="30"/>
    </row>
    <row r="736" spans="1:14" ht="15.75">
      <c r="A736"/>
      <c r="C736"/>
      <c r="D736" s="28"/>
      <c r="E736" s="29"/>
      <c r="F736" s="29"/>
      <c r="G736" s="29"/>
      <c r="H736" s="29"/>
      <c r="I736" s="29"/>
      <c r="J736" s="29"/>
      <c r="K736" s="29"/>
      <c r="L736" s="30"/>
      <c r="M736" s="30"/>
      <c r="N736" s="30"/>
    </row>
    <row r="737" spans="1:14" ht="15.75">
      <c r="A737"/>
      <c r="C737"/>
      <c r="D737" s="28"/>
      <c r="E737" s="29"/>
      <c r="F737" s="29"/>
      <c r="G737" s="29"/>
      <c r="H737" s="29"/>
      <c r="I737" s="29"/>
      <c r="J737" s="29"/>
      <c r="K737" s="29"/>
      <c r="L737" s="30"/>
      <c r="M737" s="30"/>
      <c r="N737" s="30"/>
    </row>
    <row r="738" spans="1:14" ht="15.75">
      <c r="A738"/>
      <c r="C738"/>
      <c r="D738" s="28"/>
      <c r="E738" s="29"/>
      <c r="F738" s="29"/>
      <c r="G738" s="29"/>
      <c r="H738" s="29"/>
      <c r="I738" s="29"/>
      <c r="J738" s="29"/>
      <c r="K738" s="29"/>
      <c r="L738" s="30"/>
      <c r="M738" s="30"/>
      <c r="N738" s="30"/>
    </row>
    <row r="739" spans="1:14" ht="15.75">
      <c r="A739"/>
      <c r="C739"/>
      <c r="D739" s="28"/>
      <c r="E739" s="29"/>
      <c r="F739" s="29"/>
      <c r="G739" s="29"/>
      <c r="H739" s="29"/>
      <c r="I739" s="29"/>
      <c r="J739" s="29"/>
      <c r="K739" s="29"/>
      <c r="L739" s="30"/>
      <c r="M739" s="30"/>
      <c r="N739" s="30"/>
    </row>
    <row r="740" spans="1:14" ht="15.75">
      <c r="A740"/>
      <c r="C740"/>
      <c r="D740" s="28"/>
      <c r="E740" s="29"/>
      <c r="F740" s="29"/>
      <c r="G740" s="29"/>
      <c r="H740" s="29"/>
      <c r="I740" s="29"/>
      <c r="J740" s="29"/>
      <c r="K740" s="29"/>
      <c r="L740" s="30"/>
      <c r="M740" s="30"/>
      <c r="N740" s="30"/>
    </row>
    <row r="741" spans="1:14" ht="15.75">
      <c r="A741"/>
      <c r="C741"/>
      <c r="D741" s="28"/>
      <c r="E741" s="29"/>
      <c r="F741" s="29"/>
      <c r="G741" s="29"/>
      <c r="H741" s="29"/>
      <c r="I741" s="29"/>
      <c r="J741" s="29"/>
      <c r="K741" s="29"/>
      <c r="L741" s="30"/>
      <c r="M741" s="30"/>
      <c r="N741" s="30"/>
    </row>
    <row r="742" spans="1:14" ht="15.75">
      <c r="A742"/>
      <c r="C742"/>
      <c r="D742" s="28"/>
      <c r="E742" s="29"/>
      <c r="F742" s="29"/>
      <c r="G742" s="29"/>
      <c r="H742" s="29"/>
      <c r="I742" s="29"/>
      <c r="J742" s="29"/>
      <c r="K742" s="29"/>
      <c r="L742" s="30"/>
      <c r="M742" s="30"/>
      <c r="N742" s="30"/>
    </row>
    <row r="743" spans="1:14" ht="15.75">
      <c r="A743"/>
      <c r="C743"/>
      <c r="D743" s="28"/>
      <c r="E743" s="29"/>
      <c r="F743" s="29"/>
      <c r="G743" s="29"/>
      <c r="H743" s="29"/>
      <c r="I743" s="29"/>
      <c r="J743" s="29"/>
      <c r="K743" s="29"/>
      <c r="L743" s="30"/>
      <c r="M743" s="30"/>
      <c r="N743" s="30"/>
    </row>
    <row r="744" spans="1:14" ht="15.75">
      <c r="A744"/>
      <c r="C744"/>
      <c r="D744" s="28"/>
      <c r="E744" s="29"/>
      <c r="F744" s="29"/>
      <c r="G744" s="29"/>
      <c r="H744" s="29"/>
      <c r="I744" s="29"/>
      <c r="J744" s="29"/>
      <c r="K744" s="29"/>
      <c r="L744" s="30"/>
      <c r="M744" s="30"/>
      <c r="N744" s="30"/>
    </row>
    <row r="745" spans="1:14" ht="15.75">
      <c r="A745"/>
      <c r="C745"/>
      <c r="D745" s="28"/>
      <c r="E745" s="29"/>
      <c r="F745" s="29"/>
      <c r="G745" s="29"/>
      <c r="H745" s="29"/>
      <c r="I745" s="29"/>
      <c r="J745" s="29"/>
      <c r="K745" s="29"/>
      <c r="L745" s="30"/>
      <c r="M745" s="30"/>
      <c r="N745" s="30"/>
    </row>
    <row r="746" spans="1:14" ht="15.75">
      <c r="A746"/>
      <c r="C746"/>
      <c r="D746" s="28"/>
      <c r="E746" s="29"/>
      <c r="F746" s="29"/>
      <c r="G746" s="29"/>
      <c r="H746" s="29"/>
      <c r="I746" s="29"/>
      <c r="J746" s="29"/>
      <c r="K746" s="29"/>
      <c r="L746" s="30"/>
      <c r="M746" s="30"/>
      <c r="N746" s="30"/>
    </row>
    <row r="747" spans="1:14" ht="15.75">
      <c r="A747"/>
      <c r="C747"/>
      <c r="D747" s="28"/>
      <c r="E747" s="29"/>
      <c r="F747" s="29"/>
      <c r="G747" s="29"/>
      <c r="H747" s="29"/>
      <c r="I747" s="29"/>
      <c r="J747" s="29"/>
      <c r="K747" s="29"/>
      <c r="L747" s="30"/>
      <c r="M747" s="30"/>
      <c r="N747" s="30"/>
    </row>
    <row r="748" spans="1:14" ht="15.75">
      <c r="A748"/>
      <c r="C748"/>
      <c r="D748" s="28"/>
      <c r="E748" s="29"/>
      <c r="F748" s="29"/>
      <c r="G748" s="29"/>
      <c r="H748" s="29"/>
      <c r="I748" s="29"/>
      <c r="J748" s="29"/>
      <c r="K748" s="29"/>
      <c r="L748" s="30"/>
      <c r="M748" s="30"/>
      <c r="N748" s="30"/>
    </row>
    <row r="749" spans="1:14" ht="15.75">
      <c r="A749"/>
      <c r="C749"/>
      <c r="D749" s="28"/>
      <c r="E749" s="29"/>
      <c r="F749" s="29"/>
      <c r="G749" s="29"/>
      <c r="H749" s="29"/>
      <c r="I749" s="29"/>
      <c r="J749" s="29"/>
      <c r="K749" s="29"/>
      <c r="L749" s="30"/>
      <c r="M749" s="30"/>
      <c r="N749" s="30"/>
    </row>
    <row r="750" spans="1:14" ht="15.75">
      <c r="A750"/>
      <c r="C750"/>
      <c r="D750" s="28"/>
      <c r="E750" s="29"/>
      <c r="F750" s="29"/>
      <c r="G750" s="29"/>
      <c r="H750" s="29"/>
      <c r="I750" s="29"/>
      <c r="J750" s="29"/>
      <c r="K750" s="29"/>
      <c r="L750" s="30"/>
      <c r="M750" s="30"/>
      <c r="N750" s="30"/>
    </row>
    <row r="751" spans="1:14" ht="15.75">
      <c r="A751"/>
      <c r="C751"/>
      <c r="D751" s="28"/>
      <c r="E751" s="29"/>
      <c r="F751" s="29"/>
      <c r="G751" s="29"/>
      <c r="H751" s="29"/>
      <c r="I751" s="29"/>
      <c r="J751" s="29"/>
      <c r="K751" s="29"/>
      <c r="L751" s="30"/>
      <c r="M751" s="30"/>
      <c r="N751" s="30"/>
    </row>
    <row r="752" spans="1:14" ht="15.75">
      <c r="A752"/>
      <c r="C752"/>
      <c r="D752" s="28"/>
      <c r="E752" s="29"/>
      <c r="F752" s="29"/>
      <c r="G752" s="29"/>
      <c r="H752" s="29"/>
      <c r="I752" s="29"/>
      <c r="J752" s="29"/>
      <c r="K752" s="29"/>
      <c r="L752" s="30"/>
      <c r="M752" s="30"/>
      <c r="N752" s="30"/>
    </row>
    <row r="753" spans="1:14" ht="15.75">
      <c r="A753"/>
      <c r="C753"/>
      <c r="D753" s="28"/>
      <c r="E753" s="29"/>
      <c r="F753" s="29"/>
      <c r="G753" s="29"/>
      <c r="H753" s="29"/>
      <c r="I753" s="29"/>
      <c r="J753" s="29"/>
      <c r="K753" s="29"/>
      <c r="L753" s="30"/>
      <c r="M753" s="30"/>
      <c r="N753" s="30"/>
    </row>
    <row r="754" spans="1:14" ht="15.75">
      <c r="A754"/>
      <c r="C754"/>
      <c r="D754" s="28"/>
      <c r="E754" s="29"/>
      <c r="F754" s="29"/>
      <c r="G754" s="29"/>
      <c r="H754" s="29"/>
      <c r="I754" s="29"/>
      <c r="J754" s="29"/>
      <c r="K754" s="29"/>
      <c r="L754" s="30"/>
      <c r="M754" s="30"/>
      <c r="N754" s="30"/>
    </row>
    <row r="755" spans="1:14" ht="15.75">
      <c r="A755"/>
      <c r="C755"/>
      <c r="D755" s="28"/>
      <c r="E755" s="29"/>
      <c r="F755" s="29"/>
      <c r="G755" s="29"/>
      <c r="H755" s="29"/>
      <c r="I755" s="29"/>
      <c r="J755" s="29"/>
      <c r="K755" s="29"/>
      <c r="L755" s="30"/>
      <c r="M755" s="30"/>
      <c r="N755" s="30"/>
    </row>
    <row r="756" spans="1:14" ht="15.75">
      <c r="A756"/>
      <c r="C756"/>
      <c r="D756" s="28"/>
      <c r="E756" s="29"/>
      <c r="F756" s="29"/>
      <c r="G756" s="29"/>
      <c r="H756" s="29"/>
      <c r="I756" s="29"/>
      <c r="J756" s="29"/>
      <c r="K756" s="29"/>
      <c r="L756" s="30"/>
      <c r="M756" s="30"/>
      <c r="N756" s="30"/>
    </row>
    <row r="757" spans="1:14" ht="15.75">
      <c r="A757"/>
      <c r="C757"/>
      <c r="D757" s="28"/>
      <c r="E757" s="29"/>
      <c r="F757" s="29"/>
      <c r="G757" s="29"/>
      <c r="H757" s="29"/>
      <c r="I757" s="29"/>
      <c r="J757" s="29"/>
      <c r="K757" s="29"/>
      <c r="L757" s="30"/>
      <c r="M757" s="30"/>
      <c r="N757" s="30"/>
    </row>
    <row r="758" spans="1:14" ht="15.75">
      <c r="A758"/>
      <c r="C758"/>
      <c r="D758" s="28"/>
      <c r="E758" s="29"/>
      <c r="F758" s="29"/>
      <c r="G758" s="29"/>
      <c r="H758" s="29"/>
      <c r="I758" s="29"/>
      <c r="J758" s="29"/>
      <c r="K758" s="29"/>
      <c r="L758" s="30"/>
      <c r="M758" s="30"/>
      <c r="N758" s="30"/>
    </row>
    <row r="759" spans="1:14" ht="15.75">
      <c r="A759"/>
      <c r="C759"/>
      <c r="D759" s="28"/>
      <c r="E759" s="29"/>
      <c r="F759" s="29"/>
      <c r="G759" s="29"/>
      <c r="H759" s="29"/>
      <c r="I759" s="29"/>
      <c r="J759" s="29"/>
      <c r="K759" s="29"/>
      <c r="L759" s="30"/>
      <c r="M759" s="30"/>
      <c r="N759" s="30"/>
    </row>
    <row r="760" spans="1:14" ht="15.75">
      <c r="A760"/>
      <c r="C760"/>
      <c r="D760" s="28"/>
      <c r="E760" s="29"/>
      <c r="F760" s="29"/>
      <c r="G760" s="29"/>
      <c r="H760" s="29"/>
      <c r="I760" s="29"/>
      <c r="J760" s="29"/>
      <c r="K760" s="29"/>
      <c r="L760" s="30"/>
      <c r="M760" s="30"/>
      <c r="N760" s="30"/>
    </row>
    <row r="761" spans="1:14" ht="15.75">
      <c r="A761"/>
      <c r="C761"/>
      <c r="D761" s="28"/>
      <c r="E761" s="29"/>
      <c r="F761" s="29"/>
      <c r="G761" s="29"/>
      <c r="H761" s="29"/>
      <c r="I761" s="29"/>
      <c r="J761" s="29"/>
      <c r="K761" s="29"/>
      <c r="L761" s="30"/>
      <c r="M761" s="30"/>
      <c r="N761" s="30"/>
    </row>
    <row r="762" spans="1:14" ht="15.75">
      <c r="A762"/>
      <c r="C762"/>
      <c r="D762" s="28"/>
      <c r="E762" s="29"/>
      <c r="F762" s="29"/>
      <c r="G762" s="29"/>
      <c r="H762" s="29"/>
      <c r="I762" s="29"/>
      <c r="J762" s="29"/>
      <c r="K762" s="29"/>
      <c r="L762" s="30"/>
      <c r="M762" s="30"/>
      <c r="N762" s="30"/>
    </row>
    <row r="763" spans="1:14" ht="15.75">
      <c r="A763"/>
      <c r="C763"/>
      <c r="D763" s="28"/>
      <c r="E763" s="29"/>
      <c r="F763" s="29"/>
      <c r="G763" s="29"/>
      <c r="H763" s="29"/>
      <c r="I763" s="29"/>
      <c r="J763" s="29"/>
      <c r="K763" s="29"/>
      <c r="L763" s="30"/>
      <c r="M763" s="30"/>
      <c r="N763" s="30"/>
    </row>
    <row r="764" spans="1:14" ht="15.75">
      <c r="A764"/>
      <c r="C764"/>
      <c r="D764" s="28"/>
      <c r="E764" s="29"/>
      <c r="F764" s="29"/>
      <c r="G764" s="29"/>
      <c r="H764" s="29"/>
      <c r="I764" s="29"/>
      <c r="J764" s="29"/>
      <c r="K764" s="29"/>
      <c r="L764" s="30"/>
      <c r="M764" s="30"/>
      <c r="N764" s="30"/>
    </row>
    <row r="765" spans="1:14" ht="15.75">
      <c r="A765"/>
      <c r="C765"/>
      <c r="D765" s="28"/>
      <c r="E765" s="29"/>
      <c r="F765" s="29"/>
      <c r="G765" s="29"/>
      <c r="H765" s="29"/>
      <c r="I765" s="29"/>
      <c r="J765" s="29"/>
      <c r="K765" s="29"/>
      <c r="L765" s="30"/>
      <c r="M765" s="30"/>
      <c r="N765" s="30"/>
    </row>
    <row r="766" spans="1:14" ht="15.75">
      <c r="A766"/>
      <c r="C766"/>
      <c r="D766" s="28"/>
      <c r="E766" s="29"/>
      <c r="F766" s="29"/>
      <c r="G766" s="29"/>
      <c r="H766" s="29"/>
      <c r="I766" s="29"/>
      <c r="J766" s="29"/>
      <c r="K766" s="29"/>
      <c r="L766" s="30"/>
      <c r="M766" s="30"/>
      <c r="N766" s="30"/>
    </row>
    <row r="767" spans="1:14" ht="15.75">
      <c r="A767"/>
      <c r="C767"/>
      <c r="D767" s="28"/>
      <c r="E767" s="29"/>
      <c r="F767" s="29"/>
      <c r="G767" s="29"/>
      <c r="H767" s="29"/>
      <c r="I767" s="29"/>
      <c r="J767" s="29"/>
      <c r="K767" s="29"/>
      <c r="L767" s="30"/>
      <c r="M767" s="30"/>
      <c r="N767" s="30"/>
    </row>
    <row r="768" spans="1:14" ht="15.75">
      <c r="A768"/>
      <c r="C768"/>
      <c r="D768" s="28"/>
      <c r="E768" s="29"/>
      <c r="F768" s="29"/>
      <c r="G768" s="29"/>
      <c r="H768" s="29"/>
      <c r="I768" s="29"/>
      <c r="J768" s="29"/>
      <c r="K768" s="29"/>
      <c r="L768" s="30"/>
      <c r="M768" s="30"/>
      <c r="N768" s="30"/>
    </row>
    <row r="769" spans="1:14" ht="15.75">
      <c r="A769"/>
      <c r="C769"/>
      <c r="D769" s="28"/>
      <c r="E769" s="29"/>
      <c r="F769" s="29"/>
      <c r="G769" s="29"/>
      <c r="H769" s="29"/>
      <c r="I769" s="29"/>
      <c r="J769" s="29"/>
      <c r="K769" s="29"/>
      <c r="L769" s="30"/>
      <c r="M769" s="30"/>
      <c r="N769" s="30"/>
    </row>
    <row r="770" spans="1:14" ht="15.75">
      <c r="A770"/>
      <c r="C770"/>
      <c r="D770" s="28"/>
      <c r="E770" s="29"/>
      <c r="F770" s="29"/>
      <c r="G770" s="29"/>
      <c r="H770" s="29"/>
      <c r="I770" s="29"/>
      <c r="J770" s="29"/>
      <c r="K770" s="29"/>
      <c r="L770" s="30"/>
      <c r="M770" s="30"/>
      <c r="N770" s="30"/>
    </row>
    <row r="771" spans="1:14" ht="15.75">
      <c r="A771"/>
      <c r="C771"/>
      <c r="D771" s="28"/>
      <c r="E771" s="29"/>
      <c r="F771" s="29"/>
      <c r="G771" s="29"/>
      <c r="H771" s="29"/>
      <c r="I771" s="29"/>
      <c r="J771" s="29"/>
      <c r="K771" s="29"/>
      <c r="L771" s="30"/>
      <c r="M771" s="30"/>
      <c r="N771" s="30"/>
    </row>
    <row r="772" spans="1:14" ht="15.75">
      <c r="A772"/>
      <c r="C772"/>
      <c r="D772" s="28"/>
      <c r="E772" s="29"/>
      <c r="F772" s="29"/>
      <c r="G772" s="29"/>
      <c r="H772" s="29"/>
      <c r="I772" s="29"/>
      <c r="J772" s="29"/>
      <c r="K772" s="29"/>
      <c r="L772" s="30"/>
      <c r="M772" s="30"/>
      <c r="N772" s="30"/>
    </row>
    <row r="773" spans="1:14" ht="15.75">
      <c r="A773"/>
      <c r="C773"/>
      <c r="D773" s="28"/>
      <c r="E773" s="29"/>
      <c r="F773" s="29"/>
      <c r="G773" s="29"/>
      <c r="H773" s="29"/>
      <c r="I773" s="29"/>
      <c r="J773" s="29"/>
      <c r="K773" s="29"/>
      <c r="L773" s="30"/>
      <c r="M773" s="30"/>
      <c r="N773" s="30"/>
    </row>
    <row r="774" spans="1:14" ht="15.75">
      <c r="A774"/>
      <c r="C774"/>
      <c r="D774" s="28"/>
      <c r="E774" s="29"/>
      <c r="F774" s="29"/>
      <c r="G774" s="29"/>
      <c r="H774" s="29"/>
      <c r="I774" s="29"/>
      <c r="J774" s="29"/>
      <c r="K774" s="29"/>
      <c r="L774" s="30"/>
      <c r="M774" s="30"/>
      <c r="N774" s="30"/>
    </row>
    <row r="775" spans="1:14" ht="15.75">
      <c r="A775"/>
      <c r="C775"/>
      <c r="D775" s="28"/>
      <c r="E775" s="29"/>
      <c r="F775" s="29"/>
      <c r="G775" s="29"/>
      <c r="H775" s="29"/>
      <c r="I775" s="29"/>
      <c r="J775" s="29"/>
      <c r="K775" s="29"/>
      <c r="L775" s="30"/>
      <c r="M775" s="30"/>
      <c r="N775" s="30"/>
    </row>
    <row r="776" spans="1:14" ht="15.75">
      <c r="A776"/>
      <c r="C776"/>
      <c r="D776" s="28"/>
      <c r="E776" s="29"/>
      <c r="F776" s="29"/>
      <c r="G776" s="29"/>
      <c r="H776" s="29"/>
      <c r="I776" s="29"/>
      <c r="J776" s="29"/>
      <c r="K776" s="29"/>
      <c r="L776" s="30"/>
      <c r="M776" s="30"/>
      <c r="N776" s="30"/>
    </row>
    <row r="777" spans="1:27" ht="15.75">
      <c r="A777"/>
      <c r="C777"/>
      <c r="D777" s="28"/>
      <c r="E777" s="29"/>
      <c r="F777" s="29"/>
      <c r="G777" s="29"/>
      <c r="H777" s="29"/>
      <c r="I777" s="29"/>
      <c r="J777" s="29"/>
      <c r="K777" s="29"/>
      <c r="L777" s="30"/>
      <c r="M777" s="30"/>
      <c r="N777" s="30"/>
      <c r="AA777" s="14"/>
    </row>
    <row r="778" spans="1:27" ht="15.75">
      <c r="A778"/>
      <c r="C778"/>
      <c r="D778" s="28"/>
      <c r="E778" s="29"/>
      <c r="F778" s="29"/>
      <c r="G778" s="29"/>
      <c r="H778" s="29"/>
      <c r="I778" s="29"/>
      <c r="J778" s="29"/>
      <c r="K778" s="29"/>
      <c r="L778" s="30"/>
      <c r="M778" s="30"/>
      <c r="N778" s="30"/>
      <c r="AA778" s="14"/>
    </row>
    <row r="779" spans="1:14" ht="15.75">
      <c r="A779"/>
      <c r="C779"/>
      <c r="D779" s="28"/>
      <c r="E779" s="29"/>
      <c r="F779" s="29"/>
      <c r="G779" s="29"/>
      <c r="H779" s="29"/>
      <c r="I779" s="29"/>
      <c r="J779" s="29"/>
      <c r="K779" s="29"/>
      <c r="L779" s="30"/>
      <c r="M779" s="30"/>
      <c r="N779" s="30"/>
    </row>
    <row r="780" spans="1:14" ht="15.75">
      <c r="A780"/>
      <c r="C780"/>
      <c r="D780" s="28"/>
      <c r="E780" s="29"/>
      <c r="F780" s="29"/>
      <c r="G780" s="29"/>
      <c r="H780" s="29"/>
      <c r="I780" s="29"/>
      <c r="J780" s="29"/>
      <c r="K780" s="29"/>
      <c r="L780" s="30"/>
      <c r="M780" s="30"/>
      <c r="N780" s="30"/>
    </row>
    <row r="781" spans="1:14" ht="15.75">
      <c r="A781"/>
      <c r="C781"/>
      <c r="D781" s="28"/>
      <c r="E781" s="29"/>
      <c r="F781" s="29"/>
      <c r="G781" s="29"/>
      <c r="H781" s="29"/>
      <c r="I781" s="29"/>
      <c r="J781" s="29"/>
      <c r="K781" s="29"/>
      <c r="L781" s="30"/>
      <c r="M781" s="30"/>
      <c r="N781" s="30"/>
    </row>
    <row r="782" spans="1:14" ht="15.75">
      <c r="A782"/>
      <c r="C782"/>
      <c r="D782" s="28"/>
      <c r="E782" s="29"/>
      <c r="F782" s="29"/>
      <c r="G782" s="29"/>
      <c r="H782" s="29"/>
      <c r="I782" s="29"/>
      <c r="J782" s="29"/>
      <c r="K782" s="29"/>
      <c r="L782" s="30"/>
      <c r="M782" s="30"/>
      <c r="N782" s="30"/>
    </row>
    <row r="783" spans="1:14" ht="15.75">
      <c r="A783"/>
      <c r="C783"/>
      <c r="D783" s="28"/>
      <c r="E783" s="29"/>
      <c r="F783" s="29"/>
      <c r="G783" s="29"/>
      <c r="H783" s="29"/>
      <c r="I783" s="29"/>
      <c r="J783" s="29"/>
      <c r="K783" s="29"/>
      <c r="L783" s="30"/>
      <c r="M783" s="30"/>
      <c r="N783" s="30"/>
    </row>
    <row r="784" spans="1:14" ht="15.75">
      <c r="A784"/>
      <c r="C784"/>
      <c r="D784" s="28"/>
      <c r="E784" s="29"/>
      <c r="F784" s="29"/>
      <c r="G784" s="29"/>
      <c r="H784" s="29"/>
      <c r="I784" s="29"/>
      <c r="J784" s="29"/>
      <c r="K784" s="29"/>
      <c r="L784" s="30"/>
      <c r="M784" s="30"/>
      <c r="N784" s="30"/>
    </row>
    <row r="785" spans="1:14" ht="15.75">
      <c r="A785"/>
      <c r="C785"/>
      <c r="D785" s="28"/>
      <c r="E785" s="29"/>
      <c r="F785" s="29"/>
      <c r="G785" s="29"/>
      <c r="H785" s="29"/>
      <c r="I785" s="29"/>
      <c r="J785" s="29"/>
      <c r="K785" s="29"/>
      <c r="L785" s="30"/>
      <c r="M785" s="30"/>
      <c r="N785" s="30"/>
    </row>
    <row r="786" spans="1:14" ht="15.75">
      <c r="A786"/>
      <c r="C786"/>
      <c r="D786" s="28"/>
      <c r="E786" s="29"/>
      <c r="F786" s="29"/>
      <c r="G786" s="29"/>
      <c r="H786" s="29"/>
      <c r="I786" s="29"/>
      <c r="J786" s="29"/>
      <c r="K786" s="29"/>
      <c r="L786" s="30"/>
      <c r="M786" s="30"/>
      <c r="N786" s="30"/>
    </row>
    <row r="787" spans="1:14" ht="15.75">
      <c r="A787"/>
      <c r="C787"/>
      <c r="D787" s="28"/>
      <c r="E787" s="29"/>
      <c r="F787" s="29"/>
      <c r="G787" s="29"/>
      <c r="H787" s="29"/>
      <c r="I787" s="29"/>
      <c r="J787" s="29"/>
      <c r="K787" s="29"/>
      <c r="L787" s="30"/>
      <c r="M787" s="30"/>
      <c r="N787" s="30"/>
    </row>
    <row r="788" spans="1:14" ht="15.75">
      <c r="A788"/>
      <c r="C788"/>
      <c r="D788" s="28"/>
      <c r="E788" s="29"/>
      <c r="F788" s="29"/>
      <c r="G788" s="29"/>
      <c r="H788" s="29"/>
      <c r="I788" s="29"/>
      <c r="J788" s="29"/>
      <c r="K788" s="29"/>
      <c r="L788" s="30"/>
      <c r="M788" s="30"/>
      <c r="N788" s="30"/>
    </row>
    <row r="789" spans="1:14" ht="15.75">
      <c r="A789"/>
      <c r="C789"/>
      <c r="D789" s="28"/>
      <c r="E789" s="29"/>
      <c r="F789" s="29"/>
      <c r="G789" s="29"/>
      <c r="H789" s="29"/>
      <c r="I789" s="29"/>
      <c r="J789" s="29"/>
      <c r="K789" s="29"/>
      <c r="L789" s="30"/>
      <c r="M789" s="30"/>
      <c r="N789" s="30"/>
    </row>
    <row r="790" spans="1:14" ht="15.75">
      <c r="A790"/>
      <c r="C790"/>
      <c r="D790" s="28"/>
      <c r="E790" s="29"/>
      <c r="F790" s="29"/>
      <c r="G790" s="29"/>
      <c r="H790" s="29"/>
      <c r="I790" s="29"/>
      <c r="J790" s="29"/>
      <c r="K790" s="29"/>
      <c r="L790" s="30"/>
      <c r="M790" s="30"/>
      <c r="N790" s="30"/>
    </row>
    <row r="791" spans="1:14" ht="15.75">
      <c r="A791"/>
      <c r="C791"/>
      <c r="D791" s="28"/>
      <c r="E791" s="29"/>
      <c r="F791" s="29"/>
      <c r="G791" s="29"/>
      <c r="H791" s="29"/>
      <c r="I791" s="29"/>
      <c r="J791" s="29"/>
      <c r="K791" s="29"/>
      <c r="L791" s="30"/>
      <c r="M791" s="30"/>
      <c r="N791" s="30"/>
    </row>
    <row r="792" spans="1:14" ht="15.75">
      <c r="A792"/>
      <c r="C792"/>
      <c r="D792" s="28"/>
      <c r="E792" s="29"/>
      <c r="F792" s="29"/>
      <c r="G792" s="29"/>
      <c r="H792" s="29"/>
      <c r="I792" s="29"/>
      <c r="J792" s="29"/>
      <c r="K792" s="29"/>
      <c r="L792" s="30"/>
      <c r="M792" s="30"/>
      <c r="N792" s="30"/>
    </row>
    <row r="793" spans="1:14" ht="15.75">
      <c r="A793"/>
      <c r="C793"/>
      <c r="D793" s="28"/>
      <c r="E793" s="29"/>
      <c r="F793" s="29"/>
      <c r="G793" s="29"/>
      <c r="H793" s="29"/>
      <c r="I793" s="29"/>
      <c r="J793" s="29"/>
      <c r="K793" s="29"/>
      <c r="L793" s="30"/>
      <c r="M793" s="30"/>
      <c r="N793" s="30"/>
    </row>
    <row r="794" spans="1:14" ht="15.75">
      <c r="A794"/>
      <c r="C794"/>
      <c r="D794" s="28"/>
      <c r="E794" s="29"/>
      <c r="F794" s="29"/>
      <c r="G794" s="29"/>
      <c r="H794" s="29"/>
      <c r="I794" s="29"/>
      <c r="J794" s="29"/>
      <c r="K794" s="29"/>
      <c r="L794" s="30"/>
      <c r="M794" s="30"/>
      <c r="N794" s="30"/>
    </row>
    <row r="795" spans="1:14" ht="15.75">
      <c r="A795"/>
      <c r="C795"/>
      <c r="D795" s="28"/>
      <c r="E795" s="29"/>
      <c r="F795" s="29"/>
      <c r="G795" s="29"/>
      <c r="H795" s="29"/>
      <c r="I795" s="29"/>
      <c r="J795" s="29"/>
      <c r="K795" s="29"/>
      <c r="L795" s="30"/>
      <c r="M795" s="30"/>
      <c r="N795" s="30"/>
    </row>
    <row r="796" spans="1:14" ht="15.75">
      <c r="A796"/>
      <c r="C796"/>
      <c r="D796" s="28"/>
      <c r="E796" s="29"/>
      <c r="F796" s="29"/>
      <c r="G796" s="29"/>
      <c r="H796" s="29"/>
      <c r="I796" s="29"/>
      <c r="J796" s="29"/>
      <c r="K796" s="29"/>
      <c r="L796" s="30"/>
      <c r="M796" s="30"/>
      <c r="N796" s="30"/>
    </row>
    <row r="797" spans="1:14" ht="15.75">
      <c r="A797"/>
      <c r="C797"/>
      <c r="D797" s="28"/>
      <c r="E797" s="29"/>
      <c r="F797" s="29"/>
      <c r="G797" s="29"/>
      <c r="H797" s="29"/>
      <c r="I797" s="29"/>
      <c r="J797" s="29"/>
      <c r="K797" s="29"/>
      <c r="L797" s="30"/>
      <c r="M797" s="30"/>
      <c r="N797" s="30"/>
    </row>
    <row r="798" spans="1:14" ht="15.75">
      <c r="A798"/>
      <c r="C798"/>
      <c r="D798" s="28"/>
      <c r="E798" s="29"/>
      <c r="F798" s="29"/>
      <c r="G798" s="29"/>
      <c r="H798" s="29"/>
      <c r="I798" s="29"/>
      <c r="J798" s="29"/>
      <c r="K798" s="29"/>
      <c r="L798" s="30"/>
      <c r="M798" s="30"/>
      <c r="N798" s="30"/>
    </row>
    <row r="799" spans="1:14" ht="15.75">
      <c r="A799"/>
      <c r="C799"/>
      <c r="D799" s="28"/>
      <c r="E799" s="29"/>
      <c r="F799" s="29"/>
      <c r="G799" s="29"/>
      <c r="H799" s="29"/>
      <c r="I799" s="29"/>
      <c r="J799" s="29"/>
      <c r="K799" s="29"/>
      <c r="L799" s="30"/>
      <c r="M799" s="30"/>
      <c r="N799" s="30"/>
    </row>
    <row r="800" spans="1:14" ht="15.75">
      <c r="A800"/>
      <c r="C800"/>
      <c r="D800" s="28"/>
      <c r="E800" s="29"/>
      <c r="F800" s="29"/>
      <c r="G800" s="29"/>
      <c r="H800" s="29"/>
      <c r="I800" s="29"/>
      <c r="J800" s="29"/>
      <c r="K800" s="29"/>
      <c r="L800" s="30"/>
      <c r="M800" s="30"/>
      <c r="N800" s="30"/>
    </row>
    <row r="801" spans="1:14" ht="15.75">
      <c r="A801"/>
      <c r="C801"/>
      <c r="D801" s="28"/>
      <c r="E801" s="29"/>
      <c r="F801" s="29"/>
      <c r="G801" s="29"/>
      <c r="H801" s="29"/>
      <c r="I801" s="29"/>
      <c r="J801" s="29"/>
      <c r="K801" s="29"/>
      <c r="L801" s="30"/>
      <c r="M801" s="30"/>
      <c r="N801" s="30"/>
    </row>
    <row r="802" spans="1:14" ht="15.75">
      <c r="A802"/>
      <c r="C802"/>
      <c r="D802" s="28"/>
      <c r="E802" s="29"/>
      <c r="F802" s="29"/>
      <c r="G802" s="29"/>
      <c r="H802" s="29"/>
      <c r="I802" s="29"/>
      <c r="J802" s="29"/>
      <c r="K802" s="29"/>
      <c r="L802" s="30"/>
      <c r="M802" s="30"/>
      <c r="N802" s="30"/>
    </row>
    <row r="803" spans="1:14" ht="15.75">
      <c r="A803"/>
      <c r="C803"/>
      <c r="D803" s="28"/>
      <c r="E803" s="29"/>
      <c r="F803" s="29"/>
      <c r="G803" s="29"/>
      <c r="H803" s="29"/>
      <c r="I803" s="29"/>
      <c r="J803" s="29"/>
      <c r="K803" s="29"/>
      <c r="L803" s="30"/>
      <c r="M803" s="30"/>
      <c r="N803" s="30"/>
    </row>
    <row r="804" spans="1:14" ht="15.75">
      <c r="A804"/>
      <c r="C804"/>
      <c r="D804" s="28"/>
      <c r="E804" s="29"/>
      <c r="F804" s="29"/>
      <c r="G804" s="29"/>
      <c r="H804" s="29"/>
      <c r="I804" s="29"/>
      <c r="J804" s="29"/>
      <c r="K804" s="29"/>
      <c r="L804" s="30"/>
      <c r="M804" s="30"/>
      <c r="N804" s="30"/>
    </row>
    <row r="805" spans="1:14" ht="15.75">
      <c r="A805"/>
      <c r="C805"/>
      <c r="D805" s="28"/>
      <c r="E805" s="29"/>
      <c r="F805" s="29"/>
      <c r="G805" s="29"/>
      <c r="H805" s="29"/>
      <c r="I805" s="29"/>
      <c r="J805" s="29"/>
      <c r="K805" s="29"/>
      <c r="L805" s="30"/>
      <c r="M805" s="30"/>
      <c r="N805" s="30"/>
    </row>
    <row r="806" spans="1:14" ht="15.75">
      <c r="A806"/>
      <c r="C806"/>
      <c r="D806" s="28"/>
      <c r="E806" s="29"/>
      <c r="F806" s="29"/>
      <c r="G806" s="29"/>
      <c r="H806" s="29"/>
      <c r="I806" s="29"/>
      <c r="J806" s="29"/>
      <c r="K806" s="29"/>
      <c r="L806" s="30"/>
      <c r="M806" s="30"/>
      <c r="N806" s="30"/>
    </row>
    <row r="807" spans="1:14" ht="15.75">
      <c r="A807"/>
      <c r="C807"/>
      <c r="D807" s="28"/>
      <c r="E807" s="29"/>
      <c r="F807" s="29"/>
      <c r="G807" s="29"/>
      <c r="H807" s="29"/>
      <c r="I807" s="29"/>
      <c r="J807" s="29"/>
      <c r="K807" s="29"/>
      <c r="L807" s="30"/>
      <c r="M807" s="30"/>
      <c r="N807" s="30"/>
    </row>
    <row r="808" spans="1:14" ht="15.75">
      <c r="A808"/>
      <c r="C808"/>
      <c r="D808" s="28"/>
      <c r="E808" s="29"/>
      <c r="F808" s="29"/>
      <c r="G808" s="29"/>
      <c r="H808" s="29"/>
      <c r="I808" s="29"/>
      <c r="J808" s="29"/>
      <c r="K808" s="29"/>
      <c r="L808" s="30"/>
      <c r="M808" s="30"/>
      <c r="N808" s="30"/>
    </row>
    <row r="809" spans="1:14" ht="15.75">
      <c r="A809"/>
      <c r="C809"/>
      <c r="D809" s="28"/>
      <c r="E809" s="29"/>
      <c r="F809" s="29"/>
      <c r="G809" s="29"/>
      <c r="H809" s="29"/>
      <c r="I809" s="29"/>
      <c r="J809" s="29"/>
      <c r="K809" s="29"/>
      <c r="L809" s="30"/>
      <c r="M809" s="30"/>
      <c r="N809" s="30"/>
    </row>
    <row r="810" spans="1:14" ht="15.75">
      <c r="A810"/>
      <c r="C810"/>
      <c r="D810" s="28"/>
      <c r="E810" s="29"/>
      <c r="F810" s="29"/>
      <c r="G810" s="29"/>
      <c r="H810" s="29"/>
      <c r="I810" s="29"/>
      <c r="J810" s="29"/>
      <c r="K810" s="29"/>
      <c r="L810" s="30"/>
      <c r="M810" s="30"/>
      <c r="N810" s="30"/>
    </row>
    <row r="811" spans="1:14" ht="15.75">
      <c r="A811"/>
      <c r="C811"/>
      <c r="D811" s="28"/>
      <c r="E811" s="29"/>
      <c r="F811" s="29"/>
      <c r="G811" s="29"/>
      <c r="H811" s="29"/>
      <c r="I811" s="29"/>
      <c r="J811" s="29"/>
      <c r="K811" s="29"/>
      <c r="L811" s="30"/>
      <c r="M811" s="30"/>
      <c r="N811" s="30"/>
    </row>
    <row r="812" spans="1:14" ht="15.75">
      <c r="A812"/>
      <c r="C812"/>
      <c r="D812" s="28"/>
      <c r="E812" s="29"/>
      <c r="F812" s="29"/>
      <c r="G812" s="29"/>
      <c r="H812" s="29"/>
      <c r="I812" s="29"/>
      <c r="J812" s="29"/>
      <c r="K812" s="29"/>
      <c r="L812" s="30"/>
      <c r="M812" s="30"/>
      <c r="N812" s="30"/>
    </row>
    <row r="813" spans="1:14" ht="15.75">
      <c r="A813"/>
      <c r="C813"/>
      <c r="D813" s="28"/>
      <c r="E813" s="29"/>
      <c r="F813" s="29"/>
      <c r="G813" s="29"/>
      <c r="H813" s="29"/>
      <c r="I813" s="29"/>
      <c r="J813" s="29"/>
      <c r="K813" s="29"/>
      <c r="L813" s="30"/>
      <c r="M813" s="30"/>
      <c r="N813" s="30"/>
    </row>
    <row r="814" spans="1:14" ht="15.75">
      <c r="A814"/>
      <c r="C814"/>
      <c r="D814" s="28"/>
      <c r="E814" s="29"/>
      <c r="F814" s="29"/>
      <c r="G814" s="29"/>
      <c r="H814" s="29"/>
      <c r="I814" s="29"/>
      <c r="J814" s="29"/>
      <c r="K814" s="29"/>
      <c r="L814" s="30"/>
      <c r="M814" s="30"/>
      <c r="N814" s="30"/>
    </row>
    <row r="815" spans="1:14" ht="15.75">
      <c r="A815"/>
      <c r="C815"/>
      <c r="D815" s="28"/>
      <c r="E815" s="29"/>
      <c r="F815" s="29"/>
      <c r="G815" s="29"/>
      <c r="H815" s="29"/>
      <c r="I815" s="29"/>
      <c r="J815" s="29"/>
      <c r="K815" s="29"/>
      <c r="L815" s="30"/>
      <c r="M815" s="30"/>
      <c r="N815" s="30"/>
    </row>
    <row r="816" spans="1:14" ht="15.75">
      <c r="A816"/>
      <c r="C816"/>
      <c r="D816" s="28"/>
      <c r="E816" s="29"/>
      <c r="F816" s="29"/>
      <c r="G816" s="29"/>
      <c r="H816" s="29"/>
      <c r="I816" s="29"/>
      <c r="J816" s="29"/>
      <c r="K816" s="29"/>
      <c r="L816" s="30"/>
      <c r="M816" s="30"/>
      <c r="N816" s="30"/>
    </row>
    <row r="817" spans="1:14" ht="15.75">
      <c r="A817"/>
      <c r="C817"/>
      <c r="D817" s="28"/>
      <c r="E817" s="29"/>
      <c r="F817" s="29"/>
      <c r="G817" s="29"/>
      <c r="H817" s="29"/>
      <c r="I817" s="29"/>
      <c r="J817" s="29"/>
      <c r="K817" s="29"/>
      <c r="L817" s="30"/>
      <c r="M817" s="30"/>
      <c r="N817" s="30"/>
    </row>
    <row r="818" spans="1:14" ht="15.75">
      <c r="A818"/>
      <c r="C818"/>
      <c r="D818" s="28"/>
      <c r="E818" s="29"/>
      <c r="F818" s="29"/>
      <c r="G818" s="29"/>
      <c r="H818" s="29"/>
      <c r="I818" s="29"/>
      <c r="J818" s="29"/>
      <c r="K818" s="29"/>
      <c r="L818" s="30"/>
      <c r="M818" s="30"/>
      <c r="N818" s="30"/>
    </row>
    <row r="819" spans="1:14" ht="15.75">
      <c r="A819"/>
      <c r="C819"/>
      <c r="D819" s="28"/>
      <c r="E819" s="29"/>
      <c r="F819" s="29"/>
      <c r="G819" s="29"/>
      <c r="H819" s="29"/>
      <c r="I819" s="29"/>
      <c r="J819" s="29"/>
      <c r="K819" s="29"/>
      <c r="L819" s="30"/>
      <c r="M819" s="30"/>
      <c r="N819" s="30"/>
    </row>
    <row r="820" spans="1:14" ht="15.75">
      <c r="A820"/>
      <c r="C820"/>
      <c r="D820" s="28"/>
      <c r="E820" s="29"/>
      <c r="F820" s="29"/>
      <c r="G820" s="29"/>
      <c r="H820" s="29"/>
      <c r="I820" s="29"/>
      <c r="J820" s="29"/>
      <c r="K820" s="29"/>
      <c r="L820" s="30"/>
      <c r="M820" s="30"/>
      <c r="N820" s="30"/>
    </row>
    <row r="821" spans="1:14" ht="15.75">
      <c r="A821"/>
      <c r="C821"/>
      <c r="D821" s="28"/>
      <c r="E821" s="29"/>
      <c r="F821" s="29"/>
      <c r="G821" s="29"/>
      <c r="H821" s="29"/>
      <c r="I821" s="29"/>
      <c r="J821" s="29"/>
      <c r="K821" s="29"/>
      <c r="L821" s="30"/>
      <c r="M821" s="30"/>
      <c r="N821" s="30"/>
    </row>
    <row r="822" spans="1:14" ht="15.75">
      <c r="A822"/>
      <c r="C822"/>
      <c r="D822" s="28"/>
      <c r="E822" s="29"/>
      <c r="F822" s="29"/>
      <c r="G822" s="29"/>
      <c r="H822" s="29"/>
      <c r="I822" s="29"/>
      <c r="J822" s="29"/>
      <c r="K822" s="29"/>
      <c r="L822" s="30"/>
      <c r="M822" s="30"/>
      <c r="N822" s="30"/>
    </row>
    <row r="823" spans="1:14" ht="15.75">
      <c r="A823"/>
      <c r="C823"/>
      <c r="D823" s="28"/>
      <c r="E823" s="29"/>
      <c r="F823" s="29"/>
      <c r="G823" s="29"/>
      <c r="H823" s="29"/>
      <c r="I823" s="29"/>
      <c r="J823" s="29"/>
      <c r="K823" s="29"/>
      <c r="L823" s="30"/>
      <c r="M823" s="30"/>
      <c r="N823" s="30"/>
    </row>
    <row r="824" spans="1:14" ht="15.75">
      <c r="A824"/>
      <c r="C824"/>
      <c r="D824" s="28"/>
      <c r="E824" s="29"/>
      <c r="F824" s="29"/>
      <c r="G824" s="29"/>
      <c r="H824" s="29"/>
      <c r="I824" s="29"/>
      <c r="J824" s="29"/>
      <c r="K824" s="29"/>
      <c r="L824" s="30"/>
      <c r="M824" s="30"/>
      <c r="N824" s="30"/>
    </row>
    <row r="825" spans="1:14" ht="15.75">
      <c r="A825"/>
      <c r="C825"/>
      <c r="D825" s="28"/>
      <c r="E825" s="29"/>
      <c r="F825" s="29"/>
      <c r="G825" s="29"/>
      <c r="H825" s="29"/>
      <c r="I825" s="29"/>
      <c r="J825" s="29"/>
      <c r="K825" s="29"/>
      <c r="L825" s="30"/>
      <c r="M825" s="30"/>
      <c r="N825" s="30"/>
    </row>
    <row r="826" spans="1:14" ht="15.75">
      <c r="A826"/>
      <c r="C826"/>
      <c r="D826" s="28"/>
      <c r="E826" s="29"/>
      <c r="F826" s="29"/>
      <c r="G826" s="29"/>
      <c r="H826" s="29"/>
      <c r="I826" s="29"/>
      <c r="J826" s="29"/>
      <c r="K826" s="29"/>
      <c r="L826" s="30"/>
      <c r="M826" s="30"/>
      <c r="N826" s="30"/>
    </row>
    <row r="827" spans="1:14" ht="15.75">
      <c r="A827"/>
      <c r="C827"/>
      <c r="D827" s="28"/>
      <c r="E827" s="29"/>
      <c r="F827" s="29"/>
      <c r="G827" s="29"/>
      <c r="H827" s="29"/>
      <c r="I827" s="29"/>
      <c r="J827" s="29"/>
      <c r="K827" s="29"/>
      <c r="L827" s="30"/>
      <c r="M827" s="30"/>
      <c r="N827" s="30"/>
    </row>
    <row r="828" spans="1:14" ht="15.75">
      <c r="A828"/>
      <c r="C828"/>
      <c r="D828" s="28"/>
      <c r="E828" s="29"/>
      <c r="F828" s="29"/>
      <c r="G828" s="29"/>
      <c r="H828" s="29"/>
      <c r="I828" s="29"/>
      <c r="J828" s="29"/>
      <c r="K828" s="29"/>
      <c r="L828" s="30"/>
      <c r="M828" s="30"/>
      <c r="N828" s="30"/>
    </row>
    <row r="829" spans="1:14" ht="15.75">
      <c r="A829"/>
      <c r="C829"/>
      <c r="D829" s="28"/>
      <c r="E829" s="29"/>
      <c r="F829" s="29"/>
      <c r="G829" s="29"/>
      <c r="H829" s="29"/>
      <c r="I829" s="29"/>
      <c r="J829" s="29"/>
      <c r="K829" s="29"/>
      <c r="L829" s="30"/>
      <c r="M829" s="30"/>
      <c r="N829" s="30"/>
    </row>
    <row r="830" spans="1:14" ht="15.75">
      <c r="A830"/>
      <c r="C830"/>
      <c r="D830" s="28"/>
      <c r="E830" s="29"/>
      <c r="F830" s="29"/>
      <c r="G830" s="29"/>
      <c r="H830" s="29"/>
      <c r="I830" s="29"/>
      <c r="J830" s="29"/>
      <c r="K830" s="29"/>
      <c r="L830" s="30"/>
      <c r="M830" s="30"/>
      <c r="N830" s="30"/>
    </row>
    <row r="831" spans="1:14" ht="15.75">
      <c r="A831"/>
      <c r="C831"/>
      <c r="D831" s="28"/>
      <c r="E831" s="29"/>
      <c r="F831" s="29"/>
      <c r="G831" s="29"/>
      <c r="H831" s="29"/>
      <c r="I831" s="29"/>
      <c r="J831" s="29"/>
      <c r="K831" s="29"/>
      <c r="L831" s="30"/>
      <c r="M831" s="30"/>
      <c r="N831" s="30"/>
    </row>
    <row r="832" spans="1:14" ht="15.75">
      <c r="A832"/>
      <c r="C832"/>
      <c r="D832" s="28"/>
      <c r="E832" s="29"/>
      <c r="F832" s="29"/>
      <c r="G832" s="29"/>
      <c r="H832" s="29"/>
      <c r="I832" s="29"/>
      <c r="J832" s="29"/>
      <c r="K832" s="29"/>
      <c r="L832" s="30"/>
      <c r="M832" s="30"/>
      <c r="N832" s="30"/>
    </row>
    <row r="833" spans="1:14" ht="15.75">
      <c r="A833"/>
      <c r="C833"/>
      <c r="D833" s="28"/>
      <c r="E833" s="29"/>
      <c r="F833" s="29"/>
      <c r="G833" s="29"/>
      <c r="H833" s="29"/>
      <c r="I833" s="29"/>
      <c r="J833" s="29"/>
      <c r="K833" s="29"/>
      <c r="L833" s="30"/>
      <c r="M833" s="30"/>
      <c r="N833" s="30"/>
    </row>
    <row r="834" spans="1:14" ht="15.75">
      <c r="A834"/>
      <c r="C834"/>
      <c r="D834" s="28"/>
      <c r="E834" s="29"/>
      <c r="F834" s="29"/>
      <c r="G834" s="29"/>
      <c r="H834" s="29"/>
      <c r="I834" s="29"/>
      <c r="J834" s="29"/>
      <c r="K834" s="29"/>
      <c r="L834" s="30"/>
      <c r="M834" s="30"/>
      <c r="N834" s="30"/>
    </row>
    <row r="835" spans="1:14" ht="15.75">
      <c r="A835"/>
      <c r="C835"/>
      <c r="D835" s="28"/>
      <c r="E835" s="29"/>
      <c r="F835" s="29"/>
      <c r="G835" s="29"/>
      <c r="H835" s="29"/>
      <c r="I835" s="29"/>
      <c r="J835" s="29"/>
      <c r="K835" s="29"/>
      <c r="L835" s="30"/>
      <c r="M835" s="30"/>
      <c r="N835" s="30"/>
    </row>
    <row r="836" spans="1:14" ht="15.75">
      <c r="A836"/>
      <c r="C836"/>
      <c r="D836" s="28"/>
      <c r="E836" s="29"/>
      <c r="F836" s="29"/>
      <c r="G836" s="29"/>
      <c r="H836" s="29"/>
      <c r="I836" s="29"/>
      <c r="J836" s="29"/>
      <c r="K836" s="29"/>
      <c r="L836" s="30"/>
      <c r="M836" s="30"/>
      <c r="N836" s="30"/>
    </row>
    <row r="837" spans="1:14" ht="15.75">
      <c r="A837"/>
      <c r="C837"/>
      <c r="D837" s="28"/>
      <c r="E837" s="29"/>
      <c r="F837" s="29"/>
      <c r="G837" s="29"/>
      <c r="H837" s="29"/>
      <c r="I837" s="29"/>
      <c r="J837" s="29"/>
      <c r="K837" s="29"/>
      <c r="L837" s="30"/>
      <c r="M837" s="30"/>
      <c r="N837" s="30"/>
    </row>
    <row r="838" spans="1:14" ht="15.75">
      <c r="A838"/>
      <c r="C838"/>
      <c r="D838" s="28"/>
      <c r="E838" s="29"/>
      <c r="F838" s="29"/>
      <c r="G838" s="29"/>
      <c r="H838" s="29"/>
      <c r="I838" s="29"/>
      <c r="J838" s="29"/>
      <c r="K838" s="29"/>
      <c r="L838" s="30"/>
      <c r="M838" s="30"/>
      <c r="N838" s="30"/>
    </row>
    <row r="839" spans="1:14" ht="15.75">
      <c r="A839"/>
      <c r="C839"/>
      <c r="D839" s="28"/>
      <c r="E839" s="29"/>
      <c r="F839" s="29"/>
      <c r="G839" s="29"/>
      <c r="H839" s="29"/>
      <c r="I839" s="29"/>
      <c r="J839" s="29"/>
      <c r="K839" s="29"/>
      <c r="L839" s="30"/>
      <c r="M839" s="30"/>
      <c r="N839" s="30"/>
    </row>
    <row r="840" spans="1:14" ht="15.75">
      <c r="A840"/>
      <c r="C840"/>
      <c r="D840" s="28"/>
      <c r="E840" s="29"/>
      <c r="F840" s="29"/>
      <c r="G840" s="29"/>
      <c r="H840" s="29"/>
      <c r="I840" s="29"/>
      <c r="J840" s="29"/>
      <c r="K840" s="29"/>
      <c r="L840" s="30"/>
      <c r="M840" s="30"/>
      <c r="N840" s="30"/>
    </row>
    <row r="841" spans="1:14" ht="15.75">
      <c r="A841"/>
      <c r="C841"/>
      <c r="D841" s="28"/>
      <c r="E841" s="29"/>
      <c r="F841" s="29"/>
      <c r="G841" s="29"/>
      <c r="H841" s="29"/>
      <c r="I841" s="29"/>
      <c r="J841" s="29"/>
      <c r="K841" s="29"/>
      <c r="L841" s="30"/>
      <c r="M841" s="30"/>
      <c r="N841" s="30"/>
    </row>
    <row r="842" spans="1:14" ht="15.75">
      <c r="A842"/>
      <c r="C842"/>
      <c r="D842" s="28"/>
      <c r="E842" s="29"/>
      <c r="F842" s="29"/>
      <c r="G842" s="29"/>
      <c r="H842" s="29"/>
      <c r="I842" s="29"/>
      <c r="J842" s="29"/>
      <c r="K842" s="29"/>
      <c r="L842" s="30"/>
      <c r="M842" s="30"/>
      <c r="N842" s="30"/>
    </row>
    <row r="843" spans="1:14" ht="15.75">
      <c r="A843"/>
      <c r="C843"/>
      <c r="D843" s="28"/>
      <c r="E843" s="29"/>
      <c r="F843" s="29"/>
      <c r="G843" s="29"/>
      <c r="H843" s="29"/>
      <c r="I843" s="29"/>
      <c r="J843" s="29"/>
      <c r="K843" s="29"/>
      <c r="L843" s="30"/>
      <c r="M843" s="30"/>
      <c r="N843" s="30"/>
    </row>
    <row r="844" spans="1:14" ht="15.75">
      <c r="A844"/>
      <c r="C844"/>
      <c r="D844" s="28"/>
      <c r="E844" s="29"/>
      <c r="F844" s="29"/>
      <c r="G844" s="29"/>
      <c r="H844" s="29"/>
      <c r="I844" s="29"/>
      <c r="J844" s="29"/>
      <c r="K844" s="29"/>
      <c r="L844" s="30"/>
      <c r="M844" s="30"/>
      <c r="N844" s="30"/>
    </row>
    <row r="845" spans="1:14" ht="15.75">
      <c r="A845"/>
      <c r="C845"/>
      <c r="D845" s="28"/>
      <c r="E845" s="29"/>
      <c r="F845" s="29"/>
      <c r="G845" s="29"/>
      <c r="H845" s="29"/>
      <c r="I845" s="29"/>
      <c r="J845" s="29"/>
      <c r="K845" s="29"/>
      <c r="L845" s="30"/>
      <c r="M845" s="30"/>
      <c r="N845" s="30"/>
    </row>
    <row r="846" spans="1:14" ht="15.75">
      <c r="A846"/>
      <c r="C846"/>
      <c r="D846" s="28"/>
      <c r="E846" s="29"/>
      <c r="F846" s="29"/>
      <c r="G846" s="29"/>
      <c r="H846" s="29"/>
      <c r="I846" s="29"/>
      <c r="J846" s="29"/>
      <c r="K846" s="29"/>
      <c r="L846" s="30"/>
      <c r="M846" s="30"/>
      <c r="N846" s="30"/>
    </row>
    <row r="847" spans="1:14" ht="15.75">
      <c r="A847"/>
      <c r="C847"/>
      <c r="D847" s="28"/>
      <c r="E847" s="29"/>
      <c r="F847" s="29"/>
      <c r="G847" s="29"/>
      <c r="H847" s="29"/>
      <c r="I847" s="29"/>
      <c r="J847" s="29"/>
      <c r="K847" s="29"/>
      <c r="L847" s="30"/>
      <c r="M847" s="30"/>
      <c r="N847" s="30"/>
    </row>
    <row r="848" spans="1:14" ht="15.75">
      <c r="A848"/>
      <c r="C848"/>
      <c r="D848" s="28"/>
      <c r="E848" s="29"/>
      <c r="F848" s="29"/>
      <c r="G848" s="29"/>
      <c r="H848" s="29"/>
      <c r="I848" s="29"/>
      <c r="J848" s="29"/>
      <c r="K848" s="29"/>
      <c r="L848" s="30"/>
      <c r="M848" s="30"/>
      <c r="N848" s="30"/>
    </row>
    <row r="849" spans="1:14" ht="15.75">
      <c r="A849"/>
      <c r="C849"/>
      <c r="D849" s="28"/>
      <c r="E849" s="29"/>
      <c r="F849" s="29"/>
      <c r="G849" s="29"/>
      <c r="H849" s="29"/>
      <c r="I849" s="29"/>
      <c r="J849" s="29"/>
      <c r="K849" s="29"/>
      <c r="L849" s="30"/>
      <c r="M849" s="30"/>
      <c r="N849" s="30"/>
    </row>
    <row r="850" spans="1:14" ht="15.75">
      <c r="A850"/>
      <c r="C850"/>
      <c r="D850" s="28"/>
      <c r="E850" s="29"/>
      <c r="F850" s="29"/>
      <c r="G850" s="29"/>
      <c r="H850" s="29"/>
      <c r="I850" s="29"/>
      <c r="J850" s="29"/>
      <c r="K850" s="29"/>
      <c r="L850" s="30"/>
      <c r="M850" s="30"/>
      <c r="N850" s="30"/>
    </row>
    <row r="851" spans="1:14" ht="15.75">
      <c r="A851"/>
      <c r="C851"/>
      <c r="D851" s="28"/>
      <c r="E851" s="29"/>
      <c r="F851" s="29"/>
      <c r="G851" s="29"/>
      <c r="H851" s="29"/>
      <c r="I851" s="29"/>
      <c r="J851" s="29"/>
      <c r="K851" s="29"/>
      <c r="L851" s="30"/>
      <c r="M851" s="30"/>
      <c r="N851" s="30"/>
    </row>
    <row r="852" spans="1:14" ht="15.75">
      <c r="A852"/>
      <c r="C852"/>
      <c r="D852" s="28"/>
      <c r="E852" s="29"/>
      <c r="F852" s="29"/>
      <c r="G852" s="29"/>
      <c r="H852" s="29"/>
      <c r="I852" s="29"/>
      <c r="J852" s="29"/>
      <c r="K852" s="29"/>
      <c r="L852" s="30"/>
      <c r="M852" s="30"/>
      <c r="N852" s="30"/>
    </row>
    <row r="853" spans="1:14" ht="15.75">
      <c r="A853"/>
      <c r="C853"/>
      <c r="D853" s="28"/>
      <c r="E853" s="29"/>
      <c r="F853" s="29"/>
      <c r="G853" s="29"/>
      <c r="H853" s="29"/>
      <c r="I853" s="29"/>
      <c r="J853" s="29"/>
      <c r="K853" s="29"/>
      <c r="L853" s="30"/>
      <c r="M853" s="30"/>
      <c r="N853" s="30"/>
    </row>
    <row r="854" spans="1:14" ht="15.75">
      <c r="A854"/>
      <c r="C854"/>
      <c r="D854" s="28"/>
      <c r="E854" s="29"/>
      <c r="F854" s="29"/>
      <c r="G854" s="29"/>
      <c r="H854" s="29"/>
      <c r="I854" s="29"/>
      <c r="J854" s="29"/>
      <c r="K854" s="29"/>
      <c r="L854" s="30"/>
      <c r="M854" s="30"/>
      <c r="N854" s="30"/>
    </row>
    <row r="855" spans="1:14" ht="15.75">
      <c r="A855"/>
      <c r="C855"/>
      <c r="D855" s="28"/>
      <c r="E855" s="29"/>
      <c r="F855" s="29"/>
      <c r="G855" s="29"/>
      <c r="H855" s="29"/>
      <c r="I855" s="29"/>
      <c r="J855" s="29"/>
      <c r="K855" s="29"/>
      <c r="L855" s="30"/>
      <c r="M855" s="30"/>
      <c r="N855" s="30"/>
    </row>
    <row r="856" spans="1:14" ht="15.75">
      <c r="A856"/>
      <c r="C856"/>
      <c r="D856" s="28"/>
      <c r="E856" s="29"/>
      <c r="F856" s="29"/>
      <c r="G856" s="29"/>
      <c r="H856" s="29"/>
      <c r="I856" s="29"/>
      <c r="J856" s="29"/>
      <c r="K856" s="29"/>
      <c r="L856" s="30"/>
      <c r="M856" s="30"/>
      <c r="N856" s="30"/>
    </row>
    <row r="857" spans="1:14" ht="15.75">
      <c r="A857"/>
      <c r="C857"/>
      <c r="D857" s="28"/>
      <c r="E857" s="29"/>
      <c r="F857" s="29"/>
      <c r="G857" s="29"/>
      <c r="H857" s="29"/>
      <c r="I857" s="29"/>
      <c r="J857" s="29"/>
      <c r="K857" s="29"/>
      <c r="L857" s="30"/>
      <c r="M857" s="30"/>
      <c r="N857" s="30"/>
    </row>
    <row r="858" spans="1:14" ht="15.75">
      <c r="A858"/>
      <c r="C858"/>
      <c r="D858" s="28"/>
      <c r="E858" s="29"/>
      <c r="F858" s="29"/>
      <c r="G858" s="29"/>
      <c r="H858" s="29"/>
      <c r="I858" s="29"/>
      <c r="J858" s="29"/>
      <c r="K858" s="29"/>
      <c r="L858" s="30"/>
      <c r="M858" s="30"/>
      <c r="N858" s="30"/>
    </row>
    <row r="859" spans="1:14" ht="15.75">
      <c r="A859"/>
      <c r="C859"/>
      <c r="D859" s="28"/>
      <c r="E859" s="29"/>
      <c r="F859" s="29"/>
      <c r="G859" s="29"/>
      <c r="H859" s="29"/>
      <c r="I859" s="29"/>
      <c r="J859" s="29"/>
      <c r="K859" s="29"/>
      <c r="L859" s="30"/>
      <c r="M859" s="30"/>
      <c r="N859" s="30"/>
    </row>
    <row r="860" spans="1:14" ht="15.75">
      <c r="A860"/>
      <c r="C860"/>
      <c r="D860" s="28"/>
      <c r="E860" s="29"/>
      <c r="F860" s="29"/>
      <c r="G860" s="29"/>
      <c r="H860" s="29"/>
      <c r="I860" s="29"/>
      <c r="J860" s="29"/>
      <c r="K860" s="29"/>
      <c r="L860" s="30"/>
      <c r="M860" s="30"/>
      <c r="N860" s="30"/>
    </row>
    <row r="861" spans="1:14" ht="15.75">
      <c r="A861"/>
      <c r="C861"/>
      <c r="D861" s="28"/>
      <c r="E861" s="29"/>
      <c r="F861" s="29"/>
      <c r="G861" s="29"/>
      <c r="H861" s="29"/>
      <c r="I861" s="29"/>
      <c r="J861" s="29"/>
      <c r="K861" s="29"/>
      <c r="L861" s="30"/>
      <c r="M861" s="30"/>
      <c r="N861" s="30"/>
    </row>
    <row r="862" spans="1:14" ht="15.75">
      <c r="A862"/>
      <c r="C862"/>
      <c r="D862" s="28"/>
      <c r="E862" s="29"/>
      <c r="F862" s="29"/>
      <c r="G862" s="29"/>
      <c r="H862" s="29"/>
      <c r="I862" s="29"/>
      <c r="J862" s="29"/>
      <c r="K862" s="29"/>
      <c r="L862" s="30"/>
      <c r="M862" s="30"/>
      <c r="N862" s="30"/>
    </row>
    <row r="863" spans="1:14" ht="15.75">
      <c r="A863"/>
      <c r="C863"/>
      <c r="D863" s="28"/>
      <c r="E863" s="29"/>
      <c r="F863" s="29"/>
      <c r="G863" s="29"/>
      <c r="H863" s="29"/>
      <c r="I863" s="29"/>
      <c r="J863" s="29"/>
      <c r="K863" s="29"/>
      <c r="L863" s="30"/>
      <c r="M863" s="30"/>
      <c r="N863" s="30"/>
    </row>
    <row r="864" spans="1:14" ht="15.75">
      <c r="A864"/>
      <c r="C864"/>
      <c r="D864" s="28"/>
      <c r="E864" s="29"/>
      <c r="F864" s="29"/>
      <c r="G864" s="29"/>
      <c r="H864" s="29"/>
      <c r="I864" s="29"/>
      <c r="J864" s="29"/>
      <c r="K864" s="29"/>
      <c r="L864" s="30"/>
      <c r="M864" s="30"/>
      <c r="N864" s="30"/>
    </row>
    <row r="865" spans="1:14" ht="15.75">
      <c r="A865"/>
      <c r="C865"/>
      <c r="D865" s="28"/>
      <c r="E865" s="29"/>
      <c r="F865" s="29"/>
      <c r="G865" s="29"/>
      <c r="H865" s="29"/>
      <c r="I865" s="29"/>
      <c r="J865" s="29"/>
      <c r="K865" s="29"/>
      <c r="L865" s="30"/>
      <c r="M865" s="30"/>
      <c r="N865" s="30"/>
    </row>
    <row r="866" spans="1:14" ht="15.75">
      <c r="A866"/>
      <c r="C866"/>
      <c r="D866" s="28"/>
      <c r="E866" s="29"/>
      <c r="F866" s="29"/>
      <c r="G866" s="29"/>
      <c r="H866" s="29"/>
      <c r="I866" s="29"/>
      <c r="J866" s="29"/>
      <c r="K866" s="29"/>
      <c r="L866" s="30"/>
      <c r="M866" s="30"/>
      <c r="N866" s="30"/>
    </row>
    <row r="867" spans="1:14" ht="15.75">
      <c r="A867"/>
      <c r="C867"/>
      <c r="D867" s="28"/>
      <c r="E867" s="29"/>
      <c r="F867" s="29"/>
      <c r="G867" s="29"/>
      <c r="H867" s="29"/>
      <c r="I867" s="29"/>
      <c r="J867" s="29"/>
      <c r="K867" s="29"/>
      <c r="L867" s="30"/>
      <c r="M867" s="30"/>
      <c r="N867" s="30"/>
    </row>
    <row r="868" spans="1:14" ht="15.75">
      <c r="A868"/>
      <c r="C868"/>
      <c r="D868" s="28"/>
      <c r="E868" s="29"/>
      <c r="F868" s="29"/>
      <c r="G868" s="29"/>
      <c r="H868" s="29"/>
      <c r="I868" s="29"/>
      <c r="J868" s="29"/>
      <c r="K868" s="29"/>
      <c r="L868" s="30"/>
      <c r="M868" s="30"/>
      <c r="N868" s="30"/>
    </row>
    <row r="869" spans="1:14" ht="15.75">
      <c r="A869"/>
      <c r="C869"/>
      <c r="D869" s="28"/>
      <c r="E869" s="29"/>
      <c r="F869" s="29"/>
      <c r="G869" s="29"/>
      <c r="H869" s="29"/>
      <c r="I869" s="29"/>
      <c r="J869" s="29"/>
      <c r="K869" s="29"/>
      <c r="L869" s="30"/>
      <c r="M869" s="30"/>
      <c r="N869" s="30"/>
    </row>
    <row r="870" spans="1:14" ht="15.75">
      <c r="A870"/>
      <c r="C870"/>
      <c r="D870" s="28"/>
      <c r="E870" s="29"/>
      <c r="F870" s="29"/>
      <c r="G870" s="29"/>
      <c r="H870" s="29"/>
      <c r="I870" s="29"/>
      <c r="J870" s="29"/>
      <c r="K870" s="29"/>
      <c r="L870" s="30"/>
      <c r="M870" s="30"/>
      <c r="N870" s="30"/>
    </row>
    <row r="871" spans="1:14" ht="12.75">
      <c r="A871"/>
      <c r="C871"/>
      <c r="D871" s="28"/>
      <c r="E871" s="31"/>
      <c r="F871" s="31"/>
      <c r="G871" s="31"/>
      <c r="H871" s="31"/>
      <c r="I871" s="31"/>
      <c r="J871" s="31"/>
      <c r="K871" s="31"/>
      <c r="L871" s="30"/>
      <c r="M871" s="30"/>
      <c r="N871" s="30"/>
    </row>
    <row r="872" spans="1:14" ht="12.75">
      <c r="A872"/>
      <c r="C872"/>
      <c r="D872" s="28"/>
      <c r="E872" s="31"/>
      <c r="F872" s="31"/>
      <c r="G872" s="31"/>
      <c r="H872" s="31"/>
      <c r="I872" s="31"/>
      <c r="J872" s="31"/>
      <c r="K872" s="31"/>
      <c r="L872" s="30"/>
      <c r="M872" s="30"/>
      <c r="N872" s="30"/>
    </row>
    <row r="873" spans="1:14" ht="12.75">
      <c r="A873"/>
      <c r="C873"/>
      <c r="D873" s="28"/>
      <c r="E873" s="31"/>
      <c r="F873" s="31"/>
      <c r="G873" s="31"/>
      <c r="H873" s="31"/>
      <c r="I873" s="31"/>
      <c r="J873" s="31"/>
      <c r="K873" s="31"/>
      <c r="L873" s="30"/>
      <c r="M873" s="30"/>
      <c r="N873" s="30"/>
    </row>
    <row r="874" spans="1:14" ht="12.75">
      <c r="A874"/>
      <c r="C874"/>
      <c r="D874" s="28"/>
      <c r="E874" s="31"/>
      <c r="F874" s="31"/>
      <c r="G874" s="31"/>
      <c r="H874" s="31"/>
      <c r="I874" s="31"/>
      <c r="J874" s="31"/>
      <c r="K874" s="31"/>
      <c r="L874" s="30"/>
      <c r="M874" s="30"/>
      <c r="N874" s="30"/>
    </row>
    <row r="875" spans="1:14" ht="12.75">
      <c r="A875"/>
      <c r="C875"/>
      <c r="D875" s="28"/>
      <c r="E875" s="31"/>
      <c r="F875" s="31"/>
      <c r="G875" s="31"/>
      <c r="H875" s="31"/>
      <c r="I875" s="31"/>
      <c r="J875" s="31"/>
      <c r="K875" s="31"/>
      <c r="L875" s="30"/>
      <c r="M875" s="30"/>
      <c r="N875" s="30"/>
    </row>
    <row r="876" spans="1:14" ht="12.75">
      <c r="A876"/>
      <c r="C876"/>
      <c r="D876" s="28"/>
      <c r="E876" s="31"/>
      <c r="F876" s="31"/>
      <c r="G876" s="31"/>
      <c r="H876" s="31"/>
      <c r="I876" s="31"/>
      <c r="J876" s="31"/>
      <c r="K876" s="31"/>
      <c r="L876" s="30"/>
      <c r="M876" s="30"/>
      <c r="N876" s="30"/>
    </row>
    <row r="877" spans="1:14" ht="12.75">
      <c r="A877"/>
      <c r="C877"/>
      <c r="D877" s="28"/>
      <c r="E877" s="31"/>
      <c r="F877" s="31"/>
      <c r="G877" s="31"/>
      <c r="H877" s="31"/>
      <c r="I877" s="31"/>
      <c r="J877" s="31"/>
      <c r="K877" s="31"/>
      <c r="L877" s="30"/>
      <c r="M877" s="30"/>
      <c r="N877" s="30"/>
    </row>
    <row r="878" spans="1:14" ht="12.75">
      <c r="A878"/>
      <c r="C878"/>
      <c r="D878" s="28"/>
      <c r="E878" s="31"/>
      <c r="F878" s="31"/>
      <c r="G878" s="31"/>
      <c r="H878" s="31"/>
      <c r="I878" s="31"/>
      <c r="J878" s="31"/>
      <c r="K878" s="31"/>
      <c r="L878" s="30"/>
      <c r="M878" s="30"/>
      <c r="N878" s="30"/>
    </row>
    <row r="879" spans="1:14" ht="12.75">
      <c r="A879"/>
      <c r="C879"/>
      <c r="D879" s="28"/>
      <c r="E879" s="31"/>
      <c r="F879" s="31"/>
      <c r="G879" s="31"/>
      <c r="H879" s="31"/>
      <c r="I879" s="31"/>
      <c r="J879" s="31"/>
      <c r="K879" s="31"/>
      <c r="L879" s="30"/>
      <c r="M879" s="30"/>
      <c r="N879" s="30"/>
    </row>
    <row r="880" spans="1:14" ht="12.75">
      <c r="A880"/>
      <c r="C880"/>
      <c r="D880" s="28"/>
      <c r="E880" s="31"/>
      <c r="F880" s="31"/>
      <c r="G880" s="31"/>
      <c r="H880" s="31"/>
      <c r="I880" s="31"/>
      <c r="J880" s="31"/>
      <c r="K880" s="31"/>
      <c r="L880" s="30"/>
      <c r="M880" s="30"/>
      <c r="N880" s="30"/>
    </row>
    <row r="881" spans="1:14" ht="12.75">
      <c r="A881"/>
      <c r="C881"/>
      <c r="D881" s="28"/>
      <c r="E881" s="31"/>
      <c r="F881" s="31"/>
      <c r="G881" s="31"/>
      <c r="H881" s="31"/>
      <c r="I881" s="31"/>
      <c r="J881" s="31"/>
      <c r="K881" s="31"/>
      <c r="L881" s="30"/>
      <c r="M881" s="30"/>
      <c r="N881" s="30"/>
    </row>
    <row r="882" spans="1:14" ht="12.75">
      <c r="A882"/>
      <c r="C882"/>
      <c r="D882" s="28"/>
      <c r="E882" s="31"/>
      <c r="F882" s="31"/>
      <c r="G882" s="31"/>
      <c r="H882" s="31"/>
      <c r="I882" s="31"/>
      <c r="J882" s="31"/>
      <c r="K882" s="31"/>
      <c r="L882" s="30"/>
      <c r="M882" s="30"/>
      <c r="N882" s="30"/>
    </row>
    <row r="883" spans="1:14" ht="12.75">
      <c r="A883"/>
      <c r="C883"/>
      <c r="D883" s="28"/>
      <c r="E883" s="31"/>
      <c r="F883" s="31"/>
      <c r="G883" s="31"/>
      <c r="H883" s="31"/>
      <c r="I883" s="31"/>
      <c r="J883" s="31"/>
      <c r="K883" s="31"/>
      <c r="L883" s="30"/>
      <c r="M883" s="30"/>
      <c r="N883" s="30"/>
    </row>
    <row r="884" spans="1:14" ht="12.75">
      <c r="A884"/>
      <c r="C884"/>
      <c r="D884" s="28"/>
      <c r="E884" s="31"/>
      <c r="F884" s="31"/>
      <c r="G884" s="31"/>
      <c r="H884" s="31"/>
      <c r="I884" s="31"/>
      <c r="J884" s="31"/>
      <c r="K884" s="31"/>
      <c r="L884" s="30"/>
      <c r="M884" s="30"/>
      <c r="N884" s="30"/>
    </row>
    <row r="885" spans="1:14" ht="12.75">
      <c r="A885"/>
      <c r="C885"/>
      <c r="D885" s="28"/>
      <c r="E885" s="31"/>
      <c r="F885" s="31"/>
      <c r="G885" s="31"/>
      <c r="H885" s="31"/>
      <c r="I885" s="31"/>
      <c r="J885" s="31"/>
      <c r="K885" s="31"/>
      <c r="L885" s="30"/>
      <c r="M885" s="30"/>
      <c r="N885" s="30"/>
    </row>
    <row r="886" spans="1:14" ht="12.75">
      <c r="A886"/>
      <c r="C886"/>
      <c r="D886" s="28"/>
      <c r="E886" s="31"/>
      <c r="F886" s="31"/>
      <c r="G886" s="31"/>
      <c r="H886" s="31"/>
      <c r="I886" s="31"/>
      <c r="J886" s="31"/>
      <c r="K886" s="31"/>
      <c r="L886" s="30"/>
      <c r="M886" s="30"/>
      <c r="N886" s="30"/>
    </row>
    <row r="887" spans="1:14" ht="12.75">
      <c r="A887"/>
      <c r="C887"/>
      <c r="D887" s="28"/>
      <c r="E887" s="31"/>
      <c r="F887" s="31"/>
      <c r="G887" s="31"/>
      <c r="H887" s="31"/>
      <c r="I887" s="31"/>
      <c r="J887" s="31"/>
      <c r="K887" s="31"/>
      <c r="L887" s="30"/>
      <c r="M887" s="30"/>
      <c r="N887" s="30"/>
    </row>
    <row r="888" spans="1:14" ht="12.75">
      <c r="A888"/>
      <c r="C888"/>
      <c r="D888" s="28"/>
      <c r="E888" s="31"/>
      <c r="F888" s="31"/>
      <c r="G888" s="31"/>
      <c r="H888" s="31"/>
      <c r="I888" s="31"/>
      <c r="J888" s="31"/>
      <c r="K888" s="31"/>
      <c r="L888" s="30"/>
      <c r="M888" s="30"/>
      <c r="N888" s="30"/>
    </row>
    <row r="889" spans="1:14" ht="12.75">
      <c r="A889"/>
      <c r="C889"/>
      <c r="D889" s="28"/>
      <c r="E889" s="31"/>
      <c r="F889" s="31"/>
      <c r="G889" s="31"/>
      <c r="H889" s="31"/>
      <c r="I889" s="31"/>
      <c r="J889" s="31"/>
      <c r="K889" s="31"/>
      <c r="L889" s="30"/>
      <c r="M889" s="30"/>
      <c r="N889" s="30"/>
    </row>
    <row r="890" spans="1:14" ht="12.75">
      <c r="A890"/>
      <c r="C890"/>
      <c r="D890" s="28"/>
      <c r="E890" s="31"/>
      <c r="F890" s="31"/>
      <c r="G890" s="31"/>
      <c r="H890" s="31"/>
      <c r="I890" s="31"/>
      <c r="J890" s="31"/>
      <c r="K890" s="31"/>
      <c r="L890" s="30"/>
      <c r="M890" s="30"/>
      <c r="N890" s="30"/>
    </row>
    <row r="891" spans="1:14" ht="12.75">
      <c r="A891"/>
      <c r="C891"/>
      <c r="D891" s="28"/>
      <c r="E891" s="31"/>
      <c r="F891" s="31"/>
      <c r="G891" s="31"/>
      <c r="H891" s="31"/>
      <c r="I891" s="31"/>
      <c r="J891" s="31"/>
      <c r="K891" s="31"/>
      <c r="L891" s="30"/>
      <c r="M891" s="30"/>
      <c r="N891" s="30"/>
    </row>
    <row r="892" spans="1:14" ht="12.75">
      <c r="A892"/>
      <c r="C892"/>
      <c r="D892" s="28"/>
      <c r="E892" s="31"/>
      <c r="F892" s="31"/>
      <c r="G892" s="31"/>
      <c r="H892" s="31"/>
      <c r="I892" s="31"/>
      <c r="J892" s="31"/>
      <c r="K892" s="31"/>
      <c r="L892" s="30"/>
      <c r="M892" s="30"/>
      <c r="N892" s="30"/>
    </row>
    <row r="893" spans="1:14" ht="12.75">
      <c r="A893"/>
      <c r="C893"/>
      <c r="D893" s="28"/>
      <c r="E893" s="31"/>
      <c r="F893" s="31"/>
      <c r="G893" s="31"/>
      <c r="H893" s="31"/>
      <c r="I893" s="31"/>
      <c r="J893" s="31"/>
      <c r="K893" s="31"/>
      <c r="L893" s="30"/>
      <c r="M893" s="30"/>
      <c r="N893" s="30"/>
    </row>
    <row r="894" spans="1:14" ht="12.75">
      <c r="A894"/>
      <c r="C894"/>
      <c r="D894" s="28"/>
      <c r="E894" s="31"/>
      <c r="F894" s="31"/>
      <c r="G894" s="31"/>
      <c r="H894" s="31"/>
      <c r="I894" s="31"/>
      <c r="J894" s="31"/>
      <c r="K894" s="31"/>
      <c r="L894" s="30"/>
      <c r="M894" s="30"/>
      <c r="N894" s="30"/>
    </row>
    <row r="895" spans="1:14" ht="12.75">
      <c r="A895"/>
      <c r="C895"/>
      <c r="D895" s="28"/>
      <c r="E895" s="31"/>
      <c r="F895" s="31"/>
      <c r="G895" s="31"/>
      <c r="H895" s="31"/>
      <c r="I895" s="31"/>
      <c r="J895" s="31"/>
      <c r="K895" s="31"/>
      <c r="L895" s="30"/>
      <c r="M895" s="30"/>
      <c r="N895" s="30"/>
    </row>
    <row r="896" spans="1:14" ht="12.75">
      <c r="A896"/>
      <c r="C896"/>
      <c r="D896" s="28"/>
      <c r="E896" s="31"/>
      <c r="F896" s="31"/>
      <c r="G896" s="31"/>
      <c r="H896" s="31"/>
      <c r="I896" s="31"/>
      <c r="J896" s="31"/>
      <c r="K896" s="31"/>
      <c r="L896" s="30"/>
      <c r="M896" s="30"/>
      <c r="N896" s="30"/>
    </row>
    <row r="897" spans="1:14" ht="12.75">
      <c r="A897"/>
      <c r="C897"/>
      <c r="D897" s="28"/>
      <c r="E897" s="31"/>
      <c r="F897" s="31"/>
      <c r="G897" s="31"/>
      <c r="H897" s="31"/>
      <c r="I897" s="31"/>
      <c r="J897" s="31"/>
      <c r="K897" s="31"/>
      <c r="L897" s="30"/>
      <c r="M897" s="30"/>
      <c r="N897" s="30"/>
    </row>
    <row r="898" spans="1:14" ht="12.75">
      <c r="A898"/>
      <c r="C898"/>
      <c r="D898" s="28"/>
      <c r="E898" s="31"/>
      <c r="F898" s="31"/>
      <c r="G898" s="31"/>
      <c r="H898" s="31"/>
      <c r="I898" s="31"/>
      <c r="J898" s="31"/>
      <c r="K898" s="31"/>
      <c r="L898" s="30"/>
      <c r="M898" s="30"/>
      <c r="N898" s="30"/>
    </row>
    <row r="899" spans="1:14" ht="12.75">
      <c r="A899"/>
      <c r="C899"/>
      <c r="D899" s="28"/>
      <c r="E899" s="31"/>
      <c r="F899" s="31"/>
      <c r="G899" s="31"/>
      <c r="H899" s="31"/>
      <c r="I899" s="31"/>
      <c r="J899" s="31"/>
      <c r="K899" s="31"/>
      <c r="L899" s="30"/>
      <c r="M899" s="30"/>
      <c r="N899" s="30"/>
    </row>
    <row r="900" spans="1:14" ht="12.75">
      <c r="A900"/>
      <c r="C900"/>
      <c r="D900" s="28"/>
      <c r="E900" s="31"/>
      <c r="F900" s="31"/>
      <c r="G900" s="31"/>
      <c r="H900" s="31"/>
      <c r="I900" s="31"/>
      <c r="J900" s="31"/>
      <c r="K900" s="31"/>
      <c r="L900" s="30"/>
      <c r="M900" s="30"/>
      <c r="N900" s="30"/>
    </row>
    <row r="901" spans="1:14" ht="12.75">
      <c r="A901"/>
      <c r="C901"/>
      <c r="D901" s="28"/>
      <c r="E901" s="31"/>
      <c r="F901" s="31"/>
      <c r="G901" s="31"/>
      <c r="H901" s="31"/>
      <c r="I901" s="31"/>
      <c r="J901" s="31"/>
      <c r="K901" s="31"/>
      <c r="L901" s="30"/>
      <c r="M901" s="30"/>
      <c r="N901" s="30"/>
    </row>
    <row r="902" spans="1:14" ht="12.75">
      <c r="A902"/>
      <c r="C902"/>
      <c r="D902" s="28"/>
      <c r="E902" s="31"/>
      <c r="F902" s="31"/>
      <c r="G902" s="31"/>
      <c r="H902" s="31"/>
      <c r="I902" s="31"/>
      <c r="J902" s="31"/>
      <c r="K902" s="31"/>
      <c r="L902" s="30"/>
      <c r="M902" s="30"/>
      <c r="N902" s="30"/>
    </row>
    <row r="903" spans="1:14" ht="12.75">
      <c r="A903"/>
      <c r="C903"/>
      <c r="D903" s="28"/>
      <c r="E903" s="31"/>
      <c r="F903" s="31"/>
      <c r="G903" s="31"/>
      <c r="H903" s="31"/>
      <c r="I903" s="31"/>
      <c r="J903" s="31"/>
      <c r="K903" s="31"/>
      <c r="L903" s="30"/>
      <c r="M903" s="30"/>
      <c r="N903" s="30"/>
    </row>
    <row r="904" spans="1:14" ht="12.75">
      <c r="A904"/>
      <c r="C904"/>
      <c r="D904" s="28"/>
      <c r="E904" s="31"/>
      <c r="F904" s="31"/>
      <c r="G904" s="31"/>
      <c r="H904" s="31"/>
      <c r="I904" s="31"/>
      <c r="J904" s="31"/>
      <c r="K904" s="31"/>
      <c r="L904" s="30"/>
      <c r="M904" s="30"/>
      <c r="N904" s="30"/>
    </row>
    <row r="905" spans="1:14" ht="12.75">
      <c r="A905"/>
      <c r="C905"/>
      <c r="D905" s="28"/>
      <c r="E905" s="31"/>
      <c r="F905" s="31"/>
      <c r="G905" s="31"/>
      <c r="H905" s="31"/>
      <c r="I905" s="31"/>
      <c r="J905" s="31"/>
      <c r="K905" s="31"/>
      <c r="L905" s="30"/>
      <c r="M905" s="30"/>
      <c r="N905" s="30"/>
    </row>
    <row r="906" spans="1:14" ht="12.75">
      <c r="A906"/>
      <c r="C906"/>
      <c r="D906" s="28"/>
      <c r="E906" s="31"/>
      <c r="F906" s="31"/>
      <c r="G906" s="31"/>
      <c r="H906" s="31"/>
      <c r="I906" s="31"/>
      <c r="J906" s="31"/>
      <c r="K906" s="31"/>
      <c r="L906" s="30"/>
      <c r="M906" s="30"/>
      <c r="N906" s="30"/>
    </row>
    <row r="907" spans="1:14" ht="12.75">
      <c r="A907"/>
      <c r="C907"/>
      <c r="D907" s="28"/>
      <c r="E907" s="31"/>
      <c r="F907" s="31"/>
      <c r="G907" s="31"/>
      <c r="H907" s="31"/>
      <c r="I907" s="31"/>
      <c r="J907" s="31"/>
      <c r="K907" s="31"/>
      <c r="L907" s="30"/>
      <c r="M907" s="30"/>
      <c r="N907" s="30"/>
    </row>
    <row r="908" spans="1:14" ht="12.75">
      <c r="A908"/>
      <c r="C908"/>
      <c r="D908" s="28"/>
      <c r="E908" s="31"/>
      <c r="F908" s="31"/>
      <c r="G908" s="31"/>
      <c r="H908" s="31"/>
      <c r="I908" s="31"/>
      <c r="J908" s="31"/>
      <c r="K908" s="31"/>
      <c r="L908" s="30"/>
      <c r="M908" s="30"/>
      <c r="N908" s="30"/>
    </row>
    <row r="909" spans="1:14" ht="12.75">
      <c r="A909"/>
      <c r="C909"/>
      <c r="D909" s="28"/>
      <c r="E909" s="31"/>
      <c r="F909" s="31"/>
      <c r="G909" s="31"/>
      <c r="H909" s="31"/>
      <c r="I909" s="31"/>
      <c r="J909" s="31"/>
      <c r="K909" s="31"/>
      <c r="L909" s="30"/>
      <c r="M909" s="30"/>
      <c r="N909" s="30"/>
    </row>
    <row r="910" spans="1:14" ht="12.75">
      <c r="A910"/>
      <c r="C910"/>
      <c r="D910" s="28"/>
      <c r="E910" s="31"/>
      <c r="F910" s="31"/>
      <c r="G910" s="31"/>
      <c r="H910" s="31"/>
      <c r="I910" s="31"/>
      <c r="J910" s="31"/>
      <c r="K910" s="31"/>
      <c r="L910" s="30"/>
      <c r="M910" s="30"/>
      <c r="N910" s="30"/>
    </row>
    <row r="911" spans="1:14" ht="12.75">
      <c r="A911"/>
      <c r="C911"/>
      <c r="D911" s="28"/>
      <c r="E911" s="31"/>
      <c r="F911" s="31"/>
      <c r="G911" s="31"/>
      <c r="H911" s="31"/>
      <c r="I911" s="31"/>
      <c r="J911" s="31"/>
      <c r="K911" s="31"/>
      <c r="L911" s="30"/>
      <c r="M911" s="30"/>
      <c r="N911" s="30"/>
    </row>
    <row r="912" spans="1:14" ht="12.75">
      <c r="A912"/>
      <c r="C912"/>
      <c r="D912" s="28"/>
      <c r="E912" s="31"/>
      <c r="F912" s="31"/>
      <c r="G912" s="31"/>
      <c r="H912" s="31"/>
      <c r="I912" s="31"/>
      <c r="J912" s="31"/>
      <c r="K912" s="31"/>
      <c r="L912" s="30"/>
      <c r="M912" s="30"/>
      <c r="N912" s="30"/>
    </row>
    <row r="913" spans="1:14" ht="12.75">
      <c r="A913"/>
      <c r="C913"/>
      <c r="D913" s="28"/>
      <c r="E913" s="31"/>
      <c r="F913" s="31"/>
      <c r="G913" s="31"/>
      <c r="H913" s="31"/>
      <c r="I913" s="31"/>
      <c r="J913" s="31"/>
      <c r="K913" s="31"/>
      <c r="L913" s="30"/>
      <c r="M913" s="30"/>
      <c r="N913" s="30"/>
    </row>
    <row r="914" spans="1:14" ht="12.75">
      <c r="A914"/>
      <c r="C914"/>
      <c r="D914" s="28"/>
      <c r="E914" s="31"/>
      <c r="F914" s="31"/>
      <c r="G914" s="31"/>
      <c r="H914" s="31"/>
      <c r="I914" s="31"/>
      <c r="J914" s="31"/>
      <c r="K914" s="31"/>
      <c r="L914" s="30"/>
      <c r="M914" s="30"/>
      <c r="N914" s="30"/>
    </row>
    <row r="915" spans="1:14" ht="12.75">
      <c r="A915"/>
      <c r="C915"/>
      <c r="D915" s="28"/>
      <c r="E915" s="31"/>
      <c r="F915" s="31"/>
      <c r="G915" s="31"/>
      <c r="H915" s="31"/>
      <c r="I915" s="31"/>
      <c r="J915" s="31"/>
      <c r="K915" s="31"/>
      <c r="L915" s="30"/>
      <c r="M915" s="30"/>
      <c r="N915" s="30"/>
    </row>
    <row r="916" spans="1:14" ht="12.75">
      <c r="A916"/>
      <c r="C916"/>
      <c r="D916" s="28"/>
      <c r="E916" s="31"/>
      <c r="F916" s="31"/>
      <c r="G916" s="31"/>
      <c r="H916" s="31"/>
      <c r="I916" s="31"/>
      <c r="J916" s="31"/>
      <c r="K916" s="31"/>
      <c r="L916" s="30"/>
      <c r="M916" s="30"/>
      <c r="N916" s="30"/>
    </row>
    <row r="917" spans="1:14" ht="12.75">
      <c r="A917"/>
      <c r="C917"/>
      <c r="D917" s="28"/>
      <c r="E917" s="31"/>
      <c r="F917" s="31"/>
      <c r="G917" s="31"/>
      <c r="H917" s="31"/>
      <c r="I917" s="31"/>
      <c r="J917" s="31"/>
      <c r="K917" s="31"/>
      <c r="L917" s="30"/>
      <c r="M917" s="30"/>
      <c r="N917" s="30"/>
    </row>
    <row r="918" spans="1:14" ht="12.75">
      <c r="A918"/>
      <c r="C918"/>
      <c r="D918" s="28"/>
      <c r="E918" s="31"/>
      <c r="F918" s="31"/>
      <c r="G918" s="31"/>
      <c r="H918" s="31"/>
      <c r="I918" s="31"/>
      <c r="J918" s="31"/>
      <c r="K918" s="31"/>
      <c r="L918" s="30"/>
      <c r="M918" s="30"/>
      <c r="N918" s="30"/>
    </row>
    <row r="919" spans="1:14" ht="12.75">
      <c r="A919"/>
      <c r="C919"/>
      <c r="D919" s="28"/>
      <c r="E919" s="31"/>
      <c r="F919" s="31"/>
      <c r="G919" s="31"/>
      <c r="H919" s="31"/>
      <c r="I919" s="31"/>
      <c r="J919" s="31"/>
      <c r="K919" s="31"/>
      <c r="L919" s="30"/>
      <c r="M919" s="30"/>
      <c r="N919" s="30"/>
    </row>
    <row r="920" spans="1:14" ht="12.75">
      <c r="A920"/>
      <c r="C920"/>
      <c r="D920" s="28"/>
      <c r="E920" s="31"/>
      <c r="F920" s="31"/>
      <c r="G920" s="31"/>
      <c r="H920" s="31"/>
      <c r="I920" s="31"/>
      <c r="J920" s="31"/>
      <c r="K920" s="31"/>
      <c r="L920" s="30"/>
      <c r="M920" s="30"/>
      <c r="N920" s="30"/>
    </row>
    <row r="921" spans="1:14" ht="12.75">
      <c r="A921"/>
      <c r="C921"/>
      <c r="D921" s="28"/>
      <c r="E921" s="31"/>
      <c r="F921" s="31"/>
      <c r="G921" s="31"/>
      <c r="H921" s="31"/>
      <c r="I921" s="31"/>
      <c r="J921" s="31"/>
      <c r="K921" s="31"/>
      <c r="L921" s="30"/>
      <c r="M921" s="30"/>
      <c r="N921" s="30"/>
    </row>
    <row r="922" spans="1:14" ht="12.75">
      <c r="A922"/>
      <c r="C922"/>
      <c r="D922" s="28"/>
      <c r="E922" s="31"/>
      <c r="F922" s="31"/>
      <c r="G922" s="31"/>
      <c r="H922" s="31"/>
      <c r="I922" s="31"/>
      <c r="J922" s="31"/>
      <c r="K922" s="31"/>
      <c r="L922" s="30"/>
      <c r="M922" s="30"/>
      <c r="N922" s="30"/>
    </row>
    <row r="923" spans="1:14" ht="12.75">
      <c r="A923"/>
      <c r="C923"/>
      <c r="D923" s="28"/>
      <c r="E923" s="31"/>
      <c r="F923" s="31"/>
      <c r="G923" s="31"/>
      <c r="H923" s="31"/>
      <c r="I923" s="31"/>
      <c r="J923" s="31"/>
      <c r="K923" s="31"/>
      <c r="L923" s="30"/>
      <c r="M923" s="30"/>
      <c r="N923" s="30"/>
    </row>
    <row r="924" spans="1:14" ht="12.75">
      <c r="A924"/>
      <c r="C924"/>
      <c r="D924" s="28"/>
      <c r="E924" s="31"/>
      <c r="F924" s="31"/>
      <c r="G924" s="31"/>
      <c r="H924" s="31"/>
      <c r="I924" s="31"/>
      <c r="J924" s="31"/>
      <c r="K924" s="31"/>
      <c r="L924" s="30"/>
      <c r="M924" s="30"/>
      <c r="N924" s="30"/>
    </row>
    <row r="925" spans="1:14" ht="12.75">
      <c r="A925"/>
      <c r="C925"/>
      <c r="D925" s="28"/>
      <c r="E925" s="31"/>
      <c r="F925" s="31"/>
      <c r="G925" s="31"/>
      <c r="H925" s="31"/>
      <c r="I925" s="31"/>
      <c r="J925" s="31"/>
      <c r="K925" s="31"/>
      <c r="L925" s="30"/>
      <c r="M925" s="30"/>
      <c r="N925" s="30"/>
    </row>
    <row r="926" spans="1:14" ht="12.75">
      <c r="A926"/>
      <c r="C926"/>
      <c r="D926" s="28"/>
      <c r="E926" s="31"/>
      <c r="F926" s="31"/>
      <c r="G926" s="31"/>
      <c r="H926" s="31"/>
      <c r="I926" s="31"/>
      <c r="J926" s="31"/>
      <c r="K926" s="31"/>
      <c r="L926" s="30"/>
      <c r="M926" s="30"/>
      <c r="N926" s="30"/>
    </row>
    <row r="927" spans="1:14" ht="12.75">
      <c r="A927"/>
      <c r="C927"/>
      <c r="D927" s="28"/>
      <c r="E927" s="31"/>
      <c r="F927" s="31"/>
      <c r="G927" s="31"/>
      <c r="H927" s="31"/>
      <c r="I927" s="31"/>
      <c r="J927" s="31"/>
      <c r="K927" s="31"/>
      <c r="L927" s="30"/>
      <c r="M927" s="30"/>
      <c r="N927" s="30"/>
    </row>
    <row r="928" spans="1:14" ht="12.75">
      <c r="A928"/>
      <c r="C928"/>
      <c r="D928" s="28"/>
      <c r="E928" s="31"/>
      <c r="F928" s="31"/>
      <c r="G928" s="31"/>
      <c r="H928" s="31"/>
      <c r="I928" s="31"/>
      <c r="J928" s="31"/>
      <c r="K928" s="31"/>
      <c r="L928" s="30"/>
      <c r="M928" s="30"/>
      <c r="N928" s="30"/>
    </row>
    <row r="929" spans="1:14" ht="12.75">
      <c r="A929"/>
      <c r="C929"/>
      <c r="D929" s="28"/>
      <c r="E929" s="31"/>
      <c r="F929" s="31"/>
      <c r="G929" s="31"/>
      <c r="H929" s="31"/>
      <c r="I929" s="31"/>
      <c r="J929" s="31"/>
      <c r="K929" s="31"/>
      <c r="L929" s="30"/>
      <c r="M929" s="30"/>
      <c r="N929" s="30"/>
    </row>
    <row r="930" spans="1:14" ht="12.75">
      <c r="A930"/>
      <c r="C930"/>
      <c r="D930" s="28"/>
      <c r="E930" s="31"/>
      <c r="F930" s="31"/>
      <c r="G930" s="31"/>
      <c r="H930" s="31"/>
      <c r="I930" s="31"/>
      <c r="J930" s="31"/>
      <c r="K930" s="31"/>
      <c r="L930" s="30"/>
      <c r="M930" s="30"/>
      <c r="N930" s="30"/>
    </row>
    <row r="931" spans="1:14" ht="12.75">
      <c r="A931"/>
      <c r="C931"/>
      <c r="D931" s="28"/>
      <c r="E931" s="31"/>
      <c r="F931" s="31"/>
      <c r="G931" s="31"/>
      <c r="H931" s="31"/>
      <c r="I931" s="31"/>
      <c r="J931" s="31"/>
      <c r="K931" s="31"/>
      <c r="L931" s="30"/>
      <c r="M931" s="30"/>
      <c r="N931" s="30"/>
    </row>
    <row r="932" spans="1:14" ht="12.75">
      <c r="A932"/>
      <c r="C932"/>
      <c r="D932" s="28"/>
      <c r="E932" s="31"/>
      <c r="F932" s="31"/>
      <c r="G932" s="31"/>
      <c r="H932" s="31"/>
      <c r="I932" s="31"/>
      <c r="J932" s="31"/>
      <c r="K932" s="31"/>
      <c r="L932" s="30"/>
      <c r="M932" s="30"/>
      <c r="N932" s="30"/>
    </row>
    <row r="933" spans="1:14" ht="12.75">
      <c r="A933"/>
      <c r="C933"/>
      <c r="D933" s="28"/>
      <c r="E933" s="31"/>
      <c r="F933" s="31"/>
      <c r="G933" s="31"/>
      <c r="H933" s="31"/>
      <c r="I933" s="31"/>
      <c r="J933" s="31"/>
      <c r="K933" s="31"/>
      <c r="L933" s="30"/>
      <c r="M933" s="30"/>
      <c r="N933" s="30"/>
    </row>
    <row r="934" spans="1:14" ht="12.75">
      <c r="A934"/>
      <c r="C934"/>
      <c r="D934" s="28"/>
      <c r="E934" s="31"/>
      <c r="F934" s="31"/>
      <c r="G934" s="31"/>
      <c r="H934" s="31"/>
      <c r="I934" s="31"/>
      <c r="J934" s="31"/>
      <c r="K934" s="31"/>
      <c r="L934" s="30"/>
      <c r="M934" s="30"/>
      <c r="N934" s="30"/>
    </row>
    <row r="935" spans="1:14" ht="12.75">
      <c r="A935"/>
      <c r="C935"/>
      <c r="D935" s="28"/>
      <c r="E935" s="31"/>
      <c r="F935" s="31"/>
      <c r="G935" s="31"/>
      <c r="H935" s="31"/>
      <c r="I935" s="31"/>
      <c r="J935" s="31"/>
      <c r="K935" s="31"/>
      <c r="L935" s="30"/>
      <c r="M935" s="30"/>
      <c r="N935" s="30"/>
    </row>
    <row r="936" spans="1:14" ht="12.75">
      <c r="A936"/>
      <c r="C936"/>
      <c r="D936" s="28"/>
      <c r="E936" s="31"/>
      <c r="F936" s="31"/>
      <c r="G936" s="31"/>
      <c r="H936" s="31"/>
      <c r="I936" s="31"/>
      <c r="J936" s="31"/>
      <c r="K936" s="31"/>
      <c r="L936" s="30"/>
      <c r="M936" s="30"/>
      <c r="N936" s="30"/>
    </row>
    <row r="937" spans="1:14" ht="12.75">
      <c r="A937"/>
      <c r="C937"/>
      <c r="D937" s="28"/>
      <c r="E937" s="31"/>
      <c r="F937" s="31"/>
      <c r="G937" s="31"/>
      <c r="H937" s="31"/>
      <c r="I937" s="31"/>
      <c r="J937" s="31"/>
      <c r="K937" s="31"/>
      <c r="L937" s="30"/>
      <c r="M937" s="30"/>
      <c r="N937" s="30"/>
    </row>
    <row r="938" spans="1:14" ht="12.75">
      <c r="A938"/>
      <c r="C938"/>
      <c r="D938" s="28"/>
      <c r="E938" s="31"/>
      <c r="F938" s="31"/>
      <c r="G938" s="31"/>
      <c r="H938" s="31"/>
      <c r="I938" s="31"/>
      <c r="J938" s="31"/>
      <c r="K938" s="31"/>
      <c r="L938" s="30"/>
      <c r="M938" s="30"/>
      <c r="N938" s="30"/>
    </row>
    <row r="939" spans="1:14" ht="12.75">
      <c r="A939"/>
      <c r="C939"/>
      <c r="D939" s="28"/>
      <c r="E939" s="31"/>
      <c r="F939" s="31"/>
      <c r="G939" s="31"/>
      <c r="H939" s="31"/>
      <c r="I939" s="31"/>
      <c r="J939" s="31"/>
      <c r="K939" s="31"/>
      <c r="L939" s="30"/>
      <c r="M939" s="30"/>
      <c r="N939" s="30"/>
    </row>
    <row r="940" spans="1:14" ht="12.75">
      <c r="A940"/>
      <c r="C940"/>
      <c r="D940" s="28"/>
      <c r="E940" s="31"/>
      <c r="F940" s="31"/>
      <c r="G940" s="31"/>
      <c r="H940" s="31"/>
      <c r="I940" s="31"/>
      <c r="J940" s="31"/>
      <c r="K940" s="31"/>
      <c r="L940" s="30"/>
      <c r="M940" s="30"/>
      <c r="N940" s="30"/>
    </row>
    <row r="941" spans="1:14" ht="12.75">
      <c r="A941"/>
      <c r="C941"/>
      <c r="D941" s="28"/>
      <c r="E941" s="31"/>
      <c r="F941" s="31"/>
      <c r="G941" s="31"/>
      <c r="H941" s="31"/>
      <c r="I941" s="31"/>
      <c r="J941" s="31"/>
      <c r="K941" s="31"/>
      <c r="L941" s="30"/>
      <c r="M941" s="30"/>
      <c r="N941" s="30"/>
    </row>
    <row r="942" spans="1:14" ht="12.75">
      <c r="A942"/>
      <c r="C942"/>
      <c r="D942" s="28"/>
      <c r="E942" s="31"/>
      <c r="F942" s="31"/>
      <c r="G942" s="31"/>
      <c r="H942" s="31"/>
      <c r="I942" s="31"/>
      <c r="J942" s="31"/>
      <c r="K942" s="31"/>
      <c r="L942" s="30"/>
      <c r="M942" s="30"/>
      <c r="N942" s="30"/>
    </row>
    <row r="943" spans="1:14" ht="12.75">
      <c r="A943"/>
      <c r="C943"/>
      <c r="D943" s="28"/>
      <c r="E943" s="31"/>
      <c r="F943" s="31"/>
      <c r="G943" s="31"/>
      <c r="H943" s="31"/>
      <c r="I943" s="31"/>
      <c r="J943" s="31"/>
      <c r="K943" s="31"/>
      <c r="L943" s="30"/>
      <c r="M943" s="30"/>
      <c r="N943" s="30"/>
    </row>
    <row r="944" spans="1:14" ht="12.75">
      <c r="A944"/>
      <c r="C944"/>
      <c r="D944" s="28"/>
      <c r="E944" s="31"/>
      <c r="F944" s="31"/>
      <c r="G944" s="31"/>
      <c r="H944" s="31"/>
      <c r="I944" s="31"/>
      <c r="J944" s="31"/>
      <c r="K944" s="31"/>
      <c r="L944" s="30"/>
      <c r="M944" s="30"/>
      <c r="N944" s="30"/>
    </row>
    <row r="945" spans="1:14" ht="12.75">
      <c r="A945"/>
      <c r="C945"/>
      <c r="D945" s="28"/>
      <c r="E945" s="31"/>
      <c r="F945" s="31"/>
      <c r="G945" s="31"/>
      <c r="H945" s="31"/>
      <c r="I945" s="31"/>
      <c r="J945" s="31"/>
      <c r="K945" s="31"/>
      <c r="L945" s="30"/>
      <c r="M945" s="30"/>
      <c r="N945" s="30"/>
    </row>
    <row r="946" spans="1:14" ht="12.75">
      <c r="A946"/>
      <c r="C946"/>
      <c r="D946" s="28"/>
      <c r="E946" s="31"/>
      <c r="F946" s="31"/>
      <c r="G946" s="31"/>
      <c r="H946" s="31"/>
      <c r="I946" s="31"/>
      <c r="J946" s="31"/>
      <c r="K946" s="31"/>
      <c r="L946" s="30"/>
      <c r="M946" s="30"/>
      <c r="N946" s="30"/>
    </row>
    <row r="947" spans="1:14" ht="12.75">
      <c r="A947"/>
      <c r="C947"/>
      <c r="D947" s="28"/>
      <c r="E947" s="31"/>
      <c r="F947" s="31"/>
      <c r="G947" s="31"/>
      <c r="H947" s="31"/>
      <c r="I947" s="31"/>
      <c r="J947" s="31"/>
      <c r="K947" s="31"/>
      <c r="L947" s="30"/>
      <c r="M947" s="30"/>
      <c r="N947" s="30"/>
    </row>
    <row r="948" spans="1:14" ht="12.75">
      <c r="A948"/>
      <c r="C948"/>
      <c r="D948" s="28"/>
      <c r="E948" s="31"/>
      <c r="F948" s="31"/>
      <c r="G948" s="31"/>
      <c r="H948" s="31"/>
      <c r="I948" s="31"/>
      <c r="J948" s="31"/>
      <c r="K948" s="31"/>
      <c r="L948" s="30"/>
      <c r="M948" s="30"/>
      <c r="N948" s="30"/>
    </row>
    <row r="949" spans="1:14" ht="12.75">
      <c r="A949"/>
      <c r="C949"/>
      <c r="D949" s="28"/>
      <c r="E949" s="31"/>
      <c r="F949" s="31"/>
      <c r="G949" s="31"/>
      <c r="H949" s="31"/>
      <c r="I949" s="31"/>
      <c r="J949" s="31"/>
      <c r="K949" s="31"/>
      <c r="L949" s="30"/>
      <c r="M949" s="30"/>
      <c r="N949" s="30"/>
    </row>
    <row r="950" spans="1:14" ht="12.75">
      <c r="A950"/>
      <c r="C950"/>
      <c r="D950" s="28"/>
      <c r="E950" s="31"/>
      <c r="F950" s="31"/>
      <c r="G950" s="31"/>
      <c r="H950" s="31"/>
      <c r="I950" s="31"/>
      <c r="J950" s="31"/>
      <c r="K950" s="31"/>
      <c r="L950" s="30"/>
      <c r="M950" s="30"/>
      <c r="N950" s="30"/>
    </row>
    <row r="951" spans="1:14" ht="12.75">
      <c r="A951"/>
      <c r="C951"/>
      <c r="D951" s="28"/>
      <c r="E951" s="31"/>
      <c r="F951" s="31"/>
      <c r="G951" s="31"/>
      <c r="H951" s="31"/>
      <c r="I951" s="31"/>
      <c r="J951" s="31"/>
      <c r="K951" s="31"/>
      <c r="L951" s="30"/>
      <c r="M951" s="30"/>
      <c r="N951" s="30"/>
    </row>
    <row r="952" spans="1:14" ht="12.75">
      <c r="A952"/>
      <c r="C952"/>
      <c r="D952" s="28"/>
      <c r="E952" s="31"/>
      <c r="F952" s="31"/>
      <c r="G952" s="31"/>
      <c r="H952" s="31"/>
      <c r="I952" s="31"/>
      <c r="J952" s="31"/>
      <c r="K952" s="31"/>
      <c r="L952" s="30"/>
      <c r="M952" s="30"/>
      <c r="N952" s="30"/>
    </row>
    <row r="953" spans="1:14" ht="12.75">
      <c r="A953"/>
      <c r="C953"/>
      <c r="D953" s="28"/>
      <c r="E953" s="31"/>
      <c r="F953" s="31"/>
      <c r="G953" s="31"/>
      <c r="H953" s="31"/>
      <c r="I953" s="31"/>
      <c r="J953" s="31"/>
      <c r="K953" s="31"/>
      <c r="L953" s="30"/>
      <c r="M953" s="30"/>
      <c r="N953" s="30"/>
    </row>
    <row r="954" spans="1:14" ht="12.75">
      <c r="A954"/>
      <c r="C954"/>
      <c r="D954" s="28"/>
      <c r="E954" s="31"/>
      <c r="F954" s="31"/>
      <c r="G954" s="31"/>
      <c r="H954" s="31"/>
      <c r="I954" s="31"/>
      <c r="J954" s="31"/>
      <c r="K954" s="31"/>
      <c r="L954" s="30"/>
      <c r="M954" s="30"/>
      <c r="N954" s="30"/>
    </row>
    <row r="955" spans="1:14" ht="12.75">
      <c r="A955"/>
      <c r="C955"/>
      <c r="D955" s="28"/>
      <c r="E955" s="31"/>
      <c r="F955" s="31"/>
      <c r="G955" s="31"/>
      <c r="H955" s="31"/>
      <c r="I955" s="31"/>
      <c r="J955" s="31"/>
      <c r="K955" s="31"/>
      <c r="L955" s="30"/>
      <c r="M955" s="30"/>
      <c r="N955" s="30"/>
    </row>
    <row r="956" spans="1:14" ht="12.75">
      <c r="A956"/>
      <c r="C956"/>
      <c r="D956" s="28"/>
      <c r="E956" s="31"/>
      <c r="F956" s="31"/>
      <c r="G956" s="31"/>
      <c r="H956" s="31"/>
      <c r="I956" s="31"/>
      <c r="J956" s="31"/>
      <c r="K956" s="31"/>
      <c r="L956" s="30"/>
      <c r="M956" s="30"/>
      <c r="N956" s="30"/>
    </row>
    <row r="957" spans="1:14" ht="12.75">
      <c r="A957"/>
      <c r="C957"/>
      <c r="D957" s="28"/>
      <c r="E957" s="31"/>
      <c r="F957" s="31"/>
      <c r="G957" s="31"/>
      <c r="H957" s="31"/>
      <c r="I957" s="31"/>
      <c r="J957" s="31"/>
      <c r="K957" s="31"/>
      <c r="L957" s="30"/>
      <c r="M957" s="30"/>
      <c r="N957" s="30"/>
    </row>
    <row r="958" spans="1:14" ht="12.75">
      <c r="A958"/>
      <c r="C958"/>
      <c r="D958" s="28"/>
      <c r="E958" s="31"/>
      <c r="F958" s="31"/>
      <c r="G958" s="31"/>
      <c r="H958" s="31"/>
      <c r="I958" s="31"/>
      <c r="J958" s="31"/>
      <c r="K958" s="31"/>
      <c r="L958" s="30"/>
      <c r="M958" s="30"/>
      <c r="N958" s="30"/>
    </row>
    <row r="959" spans="1:14" ht="12.75">
      <c r="A959"/>
      <c r="C959"/>
      <c r="D959" s="28"/>
      <c r="E959" s="31"/>
      <c r="F959" s="31"/>
      <c r="G959" s="31"/>
      <c r="H959" s="31"/>
      <c r="I959" s="31"/>
      <c r="J959" s="31"/>
      <c r="K959" s="31"/>
      <c r="L959" s="30"/>
      <c r="M959" s="30"/>
      <c r="N959" s="30"/>
    </row>
    <row r="960" spans="1:14" ht="12.75">
      <c r="A960"/>
      <c r="C960"/>
      <c r="D960" s="28"/>
      <c r="E960" s="31"/>
      <c r="F960" s="31"/>
      <c r="G960" s="31"/>
      <c r="H960" s="31"/>
      <c r="I960" s="31"/>
      <c r="J960" s="31"/>
      <c r="K960" s="31"/>
      <c r="L960" s="30"/>
      <c r="M960" s="30"/>
      <c r="N960" s="30"/>
    </row>
    <row r="961" spans="1:14" ht="12.75">
      <c r="A961"/>
      <c r="C961"/>
      <c r="D961" s="28"/>
      <c r="E961" s="31"/>
      <c r="F961" s="31"/>
      <c r="G961" s="31"/>
      <c r="H961" s="31"/>
      <c r="I961" s="31"/>
      <c r="J961" s="31"/>
      <c r="K961" s="31"/>
      <c r="L961" s="30"/>
      <c r="M961" s="30"/>
      <c r="N961" s="30"/>
    </row>
    <row r="962" spans="1:14" ht="12.75">
      <c r="A962"/>
      <c r="C962"/>
      <c r="D962" s="28"/>
      <c r="E962" s="31"/>
      <c r="F962" s="31"/>
      <c r="G962" s="31"/>
      <c r="H962" s="31"/>
      <c r="I962" s="31"/>
      <c r="J962" s="31"/>
      <c r="K962" s="31"/>
      <c r="L962" s="30"/>
      <c r="M962" s="30"/>
      <c r="N962" s="30"/>
    </row>
    <row r="963" spans="1:14" ht="12.75">
      <c r="A963"/>
      <c r="C963"/>
      <c r="D963" s="28"/>
      <c r="E963" s="31"/>
      <c r="F963" s="31"/>
      <c r="G963" s="31"/>
      <c r="H963" s="31"/>
      <c r="I963" s="31"/>
      <c r="J963" s="31"/>
      <c r="K963" s="31"/>
      <c r="L963" s="30"/>
      <c r="M963" s="30"/>
      <c r="N963" s="30"/>
    </row>
    <row r="964" spans="1:14" ht="12.75">
      <c r="A964"/>
      <c r="C964"/>
      <c r="D964" s="28"/>
      <c r="E964" s="31"/>
      <c r="F964" s="31"/>
      <c r="G964" s="31"/>
      <c r="H964" s="31"/>
      <c r="I964" s="31"/>
      <c r="J964" s="31"/>
      <c r="K964" s="31"/>
      <c r="L964" s="30"/>
      <c r="M964" s="30"/>
      <c r="N964" s="30"/>
    </row>
    <row r="965" spans="1:14" ht="12.75">
      <c r="A965"/>
      <c r="C965"/>
      <c r="D965" s="28"/>
      <c r="E965" s="31"/>
      <c r="F965" s="31"/>
      <c r="G965" s="31"/>
      <c r="H965" s="31"/>
      <c r="I965" s="31"/>
      <c r="J965" s="31"/>
      <c r="K965" s="31"/>
      <c r="L965" s="30"/>
      <c r="M965" s="30"/>
      <c r="N965" s="30"/>
    </row>
    <row r="966" spans="1:14" ht="12.75">
      <c r="A966"/>
      <c r="C966"/>
      <c r="D966" s="28"/>
      <c r="E966" s="31"/>
      <c r="F966" s="31"/>
      <c r="G966" s="31"/>
      <c r="H966" s="31"/>
      <c r="I966" s="31"/>
      <c r="J966" s="31"/>
      <c r="K966" s="31"/>
      <c r="L966" s="30"/>
      <c r="M966" s="30"/>
      <c r="N966" s="30"/>
    </row>
    <row r="967" spans="1:14" ht="12.75">
      <c r="A967"/>
      <c r="C967"/>
      <c r="D967" s="28"/>
      <c r="E967" s="31"/>
      <c r="F967" s="31"/>
      <c r="G967" s="31"/>
      <c r="H967" s="31"/>
      <c r="I967" s="31"/>
      <c r="J967" s="31"/>
      <c r="K967" s="31"/>
      <c r="L967" s="30"/>
      <c r="M967" s="30"/>
      <c r="N967" s="30"/>
    </row>
    <row r="968" spans="1:14" ht="12.75">
      <c r="A968"/>
      <c r="C968"/>
      <c r="D968" s="28"/>
      <c r="E968" s="31"/>
      <c r="F968" s="31"/>
      <c r="G968" s="31"/>
      <c r="H968" s="31"/>
      <c r="I968" s="31"/>
      <c r="J968" s="31"/>
      <c r="K968" s="31"/>
      <c r="L968" s="30"/>
      <c r="M968" s="30"/>
      <c r="N968" s="30"/>
    </row>
    <row r="969" spans="1:14" ht="12.75">
      <c r="A969"/>
      <c r="C969"/>
      <c r="D969" s="28"/>
      <c r="E969" s="31"/>
      <c r="F969" s="31"/>
      <c r="G969" s="31"/>
      <c r="H969" s="31"/>
      <c r="I969" s="31"/>
      <c r="J969" s="31"/>
      <c r="K969" s="31"/>
      <c r="L969" s="30"/>
      <c r="M969" s="30"/>
      <c r="N969" s="30"/>
    </row>
    <row r="970" spans="1:14" ht="12.75">
      <c r="A970"/>
      <c r="C970"/>
      <c r="D970" s="28"/>
      <c r="E970" s="31"/>
      <c r="F970" s="31"/>
      <c r="G970" s="31"/>
      <c r="H970" s="31"/>
      <c r="I970" s="31"/>
      <c r="J970" s="31"/>
      <c r="K970" s="31"/>
      <c r="L970" s="30"/>
      <c r="M970" s="30"/>
      <c r="N970" s="30"/>
    </row>
    <row r="971" spans="1:14" ht="12.75">
      <c r="A971"/>
      <c r="C971"/>
      <c r="D971" s="28"/>
      <c r="E971" s="31"/>
      <c r="F971" s="31"/>
      <c r="G971" s="31"/>
      <c r="H971" s="31"/>
      <c r="I971" s="31"/>
      <c r="J971" s="31"/>
      <c r="K971" s="31"/>
      <c r="L971" s="30"/>
      <c r="M971" s="30"/>
      <c r="N971" s="30"/>
    </row>
    <row r="972" spans="1:14" ht="12.75">
      <c r="A972"/>
      <c r="C972"/>
      <c r="D972" s="28"/>
      <c r="E972" s="31"/>
      <c r="F972" s="31"/>
      <c r="G972" s="31"/>
      <c r="H972" s="31"/>
      <c r="I972" s="31"/>
      <c r="J972" s="31"/>
      <c r="K972" s="31"/>
      <c r="L972" s="30"/>
      <c r="M972" s="30"/>
      <c r="N972" s="30"/>
    </row>
    <row r="973" spans="1:14" ht="12.75">
      <c r="A973"/>
      <c r="C973"/>
      <c r="D973" s="28"/>
      <c r="E973" s="31"/>
      <c r="F973" s="31"/>
      <c r="G973" s="31"/>
      <c r="H973" s="31"/>
      <c r="I973" s="31"/>
      <c r="J973" s="31"/>
      <c r="K973" s="31"/>
      <c r="L973" s="30"/>
      <c r="M973" s="30"/>
      <c r="N973" s="30"/>
    </row>
    <row r="974" spans="1:14" ht="12.75">
      <c r="A974"/>
      <c r="C974"/>
      <c r="D974" s="28"/>
      <c r="E974" s="31"/>
      <c r="F974" s="31"/>
      <c r="G974" s="31"/>
      <c r="H974" s="31"/>
      <c r="I974" s="31"/>
      <c r="J974" s="31"/>
      <c r="K974" s="31"/>
      <c r="L974" s="30"/>
      <c r="M974" s="30"/>
      <c r="N974" s="30"/>
    </row>
    <row r="975" spans="1:14" ht="12.75">
      <c r="A975"/>
      <c r="C975"/>
      <c r="D975" s="28"/>
      <c r="E975" s="31"/>
      <c r="F975" s="31"/>
      <c r="G975" s="31"/>
      <c r="H975" s="31"/>
      <c r="I975" s="31"/>
      <c r="J975" s="31"/>
      <c r="K975" s="31"/>
      <c r="L975" s="30"/>
      <c r="M975" s="30"/>
      <c r="N975" s="30"/>
    </row>
    <row r="976" spans="1:14" ht="12.75">
      <c r="A976"/>
      <c r="C976"/>
      <c r="D976" s="28"/>
      <c r="E976" s="31"/>
      <c r="F976" s="31"/>
      <c r="G976" s="31"/>
      <c r="H976" s="31"/>
      <c r="I976" s="31"/>
      <c r="J976" s="31"/>
      <c r="K976" s="31"/>
      <c r="L976" s="30"/>
      <c r="M976" s="30"/>
      <c r="N976" s="30"/>
    </row>
    <row r="977" spans="1:14" ht="12.75">
      <c r="A977"/>
      <c r="C977"/>
      <c r="D977" s="28"/>
      <c r="E977" s="31"/>
      <c r="F977" s="31"/>
      <c r="G977" s="31"/>
      <c r="H977" s="31"/>
      <c r="I977" s="31"/>
      <c r="J977" s="31"/>
      <c r="K977" s="31"/>
      <c r="L977" s="30"/>
      <c r="M977" s="30"/>
      <c r="N977" s="30"/>
    </row>
    <row r="978" spans="1:14" ht="12.75">
      <c r="A978"/>
      <c r="C978"/>
      <c r="D978" s="28"/>
      <c r="E978" s="31"/>
      <c r="F978" s="31"/>
      <c r="G978" s="31"/>
      <c r="H978" s="31"/>
      <c r="I978" s="31"/>
      <c r="J978" s="31"/>
      <c r="K978" s="31"/>
      <c r="L978" s="30"/>
      <c r="M978" s="30"/>
      <c r="N978" s="30"/>
    </row>
    <row r="979" spans="1:14" ht="12.75">
      <c r="A979"/>
      <c r="C979"/>
      <c r="D979" s="28"/>
      <c r="E979" s="31"/>
      <c r="F979" s="31"/>
      <c r="G979" s="31"/>
      <c r="H979" s="31"/>
      <c r="I979" s="31"/>
      <c r="J979" s="31"/>
      <c r="K979" s="31"/>
      <c r="L979" s="30"/>
      <c r="M979" s="30"/>
      <c r="N979" s="30"/>
    </row>
    <row r="980" spans="1:14" ht="12.75">
      <c r="A980"/>
      <c r="C980"/>
      <c r="D980" s="28"/>
      <c r="E980" s="31"/>
      <c r="F980" s="31"/>
      <c r="G980" s="31"/>
      <c r="H980" s="31"/>
      <c r="I980" s="31"/>
      <c r="J980" s="31"/>
      <c r="K980" s="31"/>
      <c r="L980" s="30"/>
      <c r="M980" s="30"/>
      <c r="N980" s="30"/>
    </row>
    <row r="981" spans="1:14" ht="12.75">
      <c r="A981"/>
      <c r="C981"/>
      <c r="D981" s="28"/>
      <c r="E981" s="31"/>
      <c r="F981" s="31"/>
      <c r="G981" s="31"/>
      <c r="H981" s="31"/>
      <c r="I981" s="31"/>
      <c r="J981" s="31"/>
      <c r="K981" s="31"/>
      <c r="L981" s="30"/>
      <c r="M981" s="30"/>
      <c r="N981" s="30"/>
    </row>
    <row r="982" spans="1:14" ht="12.75">
      <c r="A982"/>
      <c r="C982"/>
      <c r="D982" s="28"/>
      <c r="E982" s="31"/>
      <c r="F982" s="31"/>
      <c r="G982" s="31"/>
      <c r="H982" s="31"/>
      <c r="I982" s="31"/>
      <c r="J982" s="31"/>
      <c r="K982" s="31"/>
      <c r="L982" s="30"/>
      <c r="M982" s="30"/>
      <c r="N982" s="30"/>
    </row>
    <row r="983" spans="1:14" ht="12.75">
      <c r="A983"/>
      <c r="C983"/>
      <c r="D983" s="28"/>
      <c r="E983" s="31"/>
      <c r="F983" s="31"/>
      <c r="G983" s="31"/>
      <c r="H983" s="31"/>
      <c r="I983" s="31"/>
      <c r="J983" s="31"/>
      <c r="K983" s="31"/>
      <c r="L983" s="30"/>
      <c r="M983" s="30"/>
      <c r="N983" s="30"/>
    </row>
    <row r="984" spans="1:14" ht="12.75">
      <c r="A984"/>
      <c r="C984"/>
      <c r="D984" s="28"/>
      <c r="E984" s="31"/>
      <c r="F984" s="31"/>
      <c r="G984" s="31"/>
      <c r="H984" s="31"/>
      <c r="I984" s="31"/>
      <c r="J984" s="31"/>
      <c r="K984" s="31"/>
      <c r="L984" s="30"/>
      <c r="M984" s="30"/>
      <c r="N984" s="30"/>
    </row>
    <row r="985" spans="1:14" ht="12.75">
      <c r="A985"/>
      <c r="C985"/>
      <c r="D985" s="28"/>
      <c r="E985" s="31"/>
      <c r="F985" s="31"/>
      <c r="G985" s="31"/>
      <c r="H985" s="31"/>
      <c r="I985" s="31"/>
      <c r="J985" s="31"/>
      <c r="K985" s="31"/>
      <c r="L985" s="30"/>
      <c r="M985" s="30"/>
      <c r="N985" s="30"/>
    </row>
    <row r="986" spans="1:14" ht="12.75">
      <c r="A986"/>
      <c r="C986"/>
      <c r="D986" s="28"/>
      <c r="E986" s="31"/>
      <c r="F986" s="31"/>
      <c r="G986" s="31"/>
      <c r="H986" s="31"/>
      <c r="I986" s="31"/>
      <c r="J986" s="31"/>
      <c r="K986" s="31"/>
      <c r="L986" s="30"/>
      <c r="M986" s="30"/>
      <c r="N986" s="30"/>
    </row>
    <row r="987" spans="1:14" ht="12.75">
      <c r="A987"/>
      <c r="C987"/>
      <c r="D987" s="28"/>
      <c r="E987" s="31"/>
      <c r="F987" s="31"/>
      <c r="G987" s="31"/>
      <c r="H987" s="31"/>
      <c r="I987" s="31"/>
      <c r="J987" s="31"/>
      <c r="K987" s="31"/>
      <c r="L987" s="30"/>
      <c r="M987" s="30"/>
      <c r="N987" s="30"/>
    </row>
    <row r="988" spans="1:14" ht="12.75">
      <c r="A988"/>
      <c r="C988"/>
      <c r="D988" s="28"/>
      <c r="E988" s="31"/>
      <c r="F988" s="31"/>
      <c r="G988" s="31"/>
      <c r="H988" s="31"/>
      <c r="I988" s="31"/>
      <c r="J988" s="31"/>
      <c r="K988" s="31"/>
      <c r="L988" s="30"/>
      <c r="M988" s="30"/>
      <c r="N988" s="30"/>
    </row>
    <row r="989" spans="1:14" ht="12.75">
      <c r="A989"/>
      <c r="C989"/>
      <c r="D989" s="28"/>
      <c r="E989" s="31"/>
      <c r="F989" s="31"/>
      <c r="G989" s="31"/>
      <c r="H989" s="31"/>
      <c r="I989" s="31"/>
      <c r="J989" s="31"/>
      <c r="K989" s="31"/>
      <c r="L989" s="30"/>
      <c r="M989" s="30"/>
      <c r="N989" s="30"/>
    </row>
    <row r="990" spans="1:14" ht="12.75">
      <c r="A990"/>
      <c r="C990"/>
      <c r="D990" s="28"/>
      <c r="E990" s="31"/>
      <c r="F990" s="31"/>
      <c r="G990" s="31"/>
      <c r="H990" s="31"/>
      <c r="I990" s="31"/>
      <c r="J990" s="31"/>
      <c r="K990" s="31"/>
      <c r="L990" s="30"/>
      <c r="M990" s="30"/>
      <c r="N990" s="30"/>
    </row>
    <row r="991" spans="1:14" ht="12.75">
      <c r="A991"/>
      <c r="C991"/>
      <c r="D991" s="28"/>
      <c r="E991" s="31"/>
      <c r="F991" s="31"/>
      <c r="G991" s="31"/>
      <c r="H991" s="31"/>
      <c r="I991" s="31"/>
      <c r="J991" s="31"/>
      <c r="K991" s="31"/>
      <c r="L991" s="30"/>
      <c r="M991" s="30"/>
      <c r="N991" s="30"/>
    </row>
    <row r="992" spans="1:14" ht="12.75">
      <c r="A992"/>
      <c r="C992"/>
      <c r="D992" s="28"/>
      <c r="E992" s="31"/>
      <c r="F992" s="31"/>
      <c r="G992" s="31"/>
      <c r="H992" s="31"/>
      <c r="I992" s="31"/>
      <c r="J992" s="31"/>
      <c r="K992" s="31"/>
      <c r="L992" s="30"/>
      <c r="M992" s="30"/>
      <c r="N992" s="30"/>
    </row>
    <row r="993" spans="1:14" ht="12.75">
      <c r="A993"/>
      <c r="C993"/>
      <c r="D993" s="28"/>
      <c r="E993" s="31"/>
      <c r="F993" s="31"/>
      <c r="G993" s="31"/>
      <c r="H993" s="31"/>
      <c r="I993" s="31"/>
      <c r="J993" s="31"/>
      <c r="K993" s="31"/>
      <c r="L993" s="30"/>
      <c r="M993" s="30"/>
      <c r="N993" s="30"/>
    </row>
    <row r="994" spans="1:14" ht="12.75">
      <c r="A994"/>
      <c r="C994"/>
      <c r="D994" s="28"/>
      <c r="E994" s="31"/>
      <c r="F994" s="31"/>
      <c r="G994" s="31"/>
      <c r="H994" s="31"/>
      <c r="I994" s="31"/>
      <c r="J994" s="31"/>
      <c r="K994" s="31"/>
      <c r="L994" s="30"/>
      <c r="M994" s="30"/>
      <c r="N994" s="30"/>
    </row>
    <row r="995" spans="1:14" ht="12.75">
      <c r="A995"/>
      <c r="C995"/>
      <c r="D995" s="28"/>
      <c r="E995" s="31"/>
      <c r="F995" s="31"/>
      <c r="G995" s="31"/>
      <c r="H995" s="31"/>
      <c r="I995" s="31"/>
      <c r="J995" s="31"/>
      <c r="K995" s="31"/>
      <c r="L995" s="30"/>
      <c r="M995" s="30"/>
      <c r="N995" s="30"/>
    </row>
    <row r="996" spans="1:14" ht="12.75">
      <c r="A996"/>
      <c r="C996"/>
      <c r="D996" s="28"/>
      <c r="E996" s="31"/>
      <c r="F996" s="31"/>
      <c r="G996" s="31"/>
      <c r="H996" s="31"/>
      <c r="I996" s="31"/>
      <c r="J996" s="31"/>
      <c r="K996" s="31"/>
      <c r="L996" s="30"/>
      <c r="M996" s="30"/>
      <c r="N996" s="30"/>
    </row>
    <row r="997" spans="1:14" ht="12.75">
      <c r="A997"/>
      <c r="C997"/>
      <c r="D997" s="28"/>
      <c r="E997" s="31"/>
      <c r="F997" s="31"/>
      <c r="G997" s="31"/>
      <c r="H997" s="31"/>
      <c r="I997" s="31"/>
      <c r="J997" s="31"/>
      <c r="K997" s="31"/>
      <c r="L997" s="30"/>
      <c r="M997" s="30"/>
      <c r="N997" s="30"/>
    </row>
    <row r="998" spans="1:14" ht="12.75">
      <c r="A998"/>
      <c r="C998"/>
      <c r="D998" s="28"/>
      <c r="E998" s="31"/>
      <c r="F998" s="31"/>
      <c r="G998" s="31"/>
      <c r="H998" s="31"/>
      <c r="I998" s="31"/>
      <c r="J998" s="31"/>
      <c r="K998" s="31"/>
      <c r="L998" s="30"/>
      <c r="M998" s="30"/>
      <c r="N998" s="30"/>
    </row>
    <row r="999" spans="1:14" ht="12.75">
      <c r="A999"/>
      <c r="C999"/>
      <c r="D999" s="28"/>
      <c r="E999" s="31"/>
      <c r="F999" s="31"/>
      <c r="G999" s="31"/>
      <c r="H999" s="31"/>
      <c r="I999" s="31"/>
      <c r="J999" s="31"/>
      <c r="K999" s="31"/>
      <c r="L999" s="30"/>
      <c r="M999" s="30"/>
      <c r="N999" s="30"/>
    </row>
    <row r="1000" spans="1:14" ht="12.75">
      <c r="A1000"/>
      <c r="C1000"/>
      <c r="D1000" s="28"/>
      <c r="E1000" s="31"/>
      <c r="F1000" s="31"/>
      <c r="G1000" s="31"/>
      <c r="H1000" s="31"/>
      <c r="I1000" s="31"/>
      <c r="J1000" s="31"/>
      <c r="K1000" s="31"/>
      <c r="L1000" s="30"/>
      <c r="M1000" s="30"/>
      <c r="N1000" s="30"/>
    </row>
    <row r="1001" spans="1:14" ht="12.75">
      <c r="A1001"/>
      <c r="C1001"/>
      <c r="D1001" s="28"/>
      <c r="E1001" s="31"/>
      <c r="F1001" s="31"/>
      <c r="G1001" s="31"/>
      <c r="H1001" s="31"/>
      <c r="I1001" s="31"/>
      <c r="J1001" s="31"/>
      <c r="K1001" s="31"/>
      <c r="L1001" s="30"/>
      <c r="M1001" s="30"/>
      <c r="N1001" s="30"/>
    </row>
    <row r="1002" spans="1:14" ht="12.75">
      <c r="A1002"/>
      <c r="C1002"/>
      <c r="D1002" s="28"/>
      <c r="E1002" s="31"/>
      <c r="F1002" s="31"/>
      <c r="G1002" s="31"/>
      <c r="H1002" s="31"/>
      <c r="I1002" s="31"/>
      <c r="J1002" s="31"/>
      <c r="K1002" s="31"/>
      <c r="L1002" s="30"/>
      <c r="M1002" s="30"/>
      <c r="N1002" s="30"/>
    </row>
    <row r="1003" spans="1:14" ht="12.75">
      <c r="A1003"/>
      <c r="C1003"/>
      <c r="D1003" s="28"/>
      <c r="E1003" s="31"/>
      <c r="F1003" s="31"/>
      <c r="G1003" s="31"/>
      <c r="H1003" s="31"/>
      <c r="I1003" s="31"/>
      <c r="J1003" s="31"/>
      <c r="K1003" s="31"/>
      <c r="L1003" s="30"/>
      <c r="M1003" s="30"/>
      <c r="N1003" s="30"/>
    </row>
    <row r="1004" spans="1:14" ht="12.75">
      <c r="A1004"/>
      <c r="C1004"/>
      <c r="D1004" s="28"/>
      <c r="E1004" s="31"/>
      <c r="F1004" s="31"/>
      <c r="G1004" s="31"/>
      <c r="H1004" s="31"/>
      <c r="I1004" s="31"/>
      <c r="J1004" s="31"/>
      <c r="K1004" s="31"/>
      <c r="L1004" s="30"/>
      <c r="M1004" s="30"/>
      <c r="N1004" s="30"/>
    </row>
    <row r="1005" spans="1:14" ht="12.75">
      <c r="A1005"/>
      <c r="C1005"/>
      <c r="D1005" s="28"/>
      <c r="E1005" s="31"/>
      <c r="F1005" s="31"/>
      <c r="G1005" s="31"/>
      <c r="H1005" s="31"/>
      <c r="I1005" s="31"/>
      <c r="J1005" s="31"/>
      <c r="K1005" s="31"/>
      <c r="L1005" s="30"/>
      <c r="M1005" s="30"/>
      <c r="N1005" s="30"/>
    </row>
    <row r="1006" spans="1:14" ht="12.75">
      <c r="A1006"/>
      <c r="C1006"/>
      <c r="D1006" s="28"/>
      <c r="E1006" s="31"/>
      <c r="F1006" s="31"/>
      <c r="G1006" s="31"/>
      <c r="H1006" s="31"/>
      <c r="I1006" s="31"/>
      <c r="J1006" s="31"/>
      <c r="K1006" s="31"/>
      <c r="L1006" s="30"/>
      <c r="M1006" s="30"/>
      <c r="N1006" s="30"/>
    </row>
    <row r="1007" spans="1:14" ht="12.75">
      <c r="A1007"/>
      <c r="C1007"/>
      <c r="D1007" s="28"/>
      <c r="E1007" s="31"/>
      <c r="F1007" s="31"/>
      <c r="G1007" s="31"/>
      <c r="H1007" s="31"/>
      <c r="I1007" s="31"/>
      <c r="J1007" s="31"/>
      <c r="K1007" s="31"/>
      <c r="L1007" s="30"/>
      <c r="M1007" s="30"/>
      <c r="N1007" s="30"/>
    </row>
    <row r="1008" spans="1:14" ht="12.75">
      <c r="A1008"/>
      <c r="C1008"/>
      <c r="D1008" s="28"/>
      <c r="E1008" s="31"/>
      <c r="F1008" s="31"/>
      <c r="G1008" s="31"/>
      <c r="H1008" s="31"/>
      <c r="I1008" s="31"/>
      <c r="J1008" s="31"/>
      <c r="K1008" s="31"/>
      <c r="L1008" s="30"/>
      <c r="M1008" s="30"/>
      <c r="N1008" s="30"/>
    </row>
    <row r="1009" spans="1:14" ht="12.75">
      <c r="A1009"/>
      <c r="C1009"/>
      <c r="D1009" s="28"/>
      <c r="E1009" s="31"/>
      <c r="F1009" s="31"/>
      <c r="G1009" s="31"/>
      <c r="H1009" s="31"/>
      <c r="I1009" s="31"/>
      <c r="J1009" s="31"/>
      <c r="K1009" s="31"/>
      <c r="L1009" s="30"/>
      <c r="M1009" s="30"/>
      <c r="N1009" s="30"/>
    </row>
    <row r="1010" spans="1:14" ht="12.75">
      <c r="A1010"/>
      <c r="C1010"/>
      <c r="D1010" s="28"/>
      <c r="E1010" s="31"/>
      <c r="F1010" s="31"/>
      <c r="G1010" s="31"/>
      <c r="H1010" s="31"/>
      <c r="I1010" s="31"/>
      <c r="J1010" s="31"/>
      <c r="K1010" s="31"/>
      <c r="L1010" s="30"/>
      <c r="M1010" s="30"/>
      <c r="N1010" s="30"/>
    </row>
    <row r="1011" spans="1:14" ht="12.75">
      <c r="A1011"/>
      <c r="C1011"/>
      <c r="D1011" s="28"/>
      <c r="E1011" s="31"/>
      <c r="F1011" s="31"/>
      <c r="G1011" s="31"/>
      <c r="H1011" s="31"/>
      <c r="I1011" s="31"/>
      <c r="J1011" s="31"/>
      <c r="K1011" s="31"/>
      <c r="L1011" s="30"/>
      <c r="M1011" s="30"/>
      <c r="N1011" s="30"/>
    </row>
    <row r="1012" spans="1:14" ht="12.75">
      <c r="A1012"/>
      <c r="C1012"/>
      <c r="D1012" s="28"/>
      <c r="E1012" s="31"/>
      <c r="F1012" s="31"/>
      <c r="G1012" s="31"/>
      <c r="H1012" s="31"/>
      <c r="I1012" s="31"/>
      <c r="J1012" s="31"/>
      <c r="K1012" s="31"/>
      <c r="L1012" s="30"/>
      <c r="M1012" s="30"/>
      <c r="N1012" s="30"/>
    </row>
    <row r="1013" spans="1:14" ht="12.75">
      <c r="A1013"/>
      <c r="C1013"/>
      <c r="D1013" s="28"/>
      <c r="E1013" s="31"/>
      <c r="F1013" s="31"/>
      <c r="G1013" s="31"/>
      <c r="H1013" s="31"/>
      <c r="I1013" s="31"/>
      <c r="J1013" s="31"/>
      <c r="K1013" s="31"/>
      <c r="L1013" s="30"/>
      <c r="M1013" s="30"/>
      <c r="N1013" s="30"/>
    </row>
    <row r="1014" spans="1:14" ht="12.75">
      <c r="A1014"/>
      <c r="C1014"/>
      <c r="D1014" s="28"/>
      <c r="E1014" s="31"/>
      <c r="F1014" s="31"/>
      <c r="G1014" s="31"/>
      <c r="H1014" s="31"/>
      <c r="I1014" s="31"/>
      <c r="J1014" s="31"/>
      <c r="K1014" s="31"/>
      <c r="L1014" s="30"/>
      <c r="M1014" s="30"/>
      <c r="N1014" s="30"/>
    </row>
    <row r="1015" spans="1:14" ht="12.75">
      <c r="A1015"/>
      <c r="C1015"/>
      <c r="D1015" s="28"/>
      <c r="E1015" s="31"/>
      <c r="F1015" s="31"/>
      <c r="G1015" s="31"/>
      <c r="H1015" s="31"/>
      <c r="I1015" s="31"/>
      <c r="J1015" s="31"/>
      <c r="K1015" s="31"/>
      <c r="L1015" s="30"/>
      <c r="M1015" s="30"/>
      <c r="N1015" s="30"/>
    </row>
    <row r="1016" spans="1:14" ht="12.75">
      <c r="A1016"/>
      <c r="C1016"/>
      <c r="D1016" s="28"/>
      <c r="E1016" s="31"/>
      <c r="F1016" s="31"/>
      <c r="G1016" s="31"/>
      <c r="H1016" s="31"/>
      <c r="I1016" s="31"/>
      <c r="J1016" s="31"/>
      <c r="K1016" s="31"/>
      <c r="L1016" s="30"/>
      <c r="M1016" s="30"/>
      <c r="N1016" s="30"/>
    </row>
    <row r="1017" spans="1:14" ht="12.75">
      <c r="A1017"/>
      <c r="C1017"/>
      <c r="D1017" s="28"/>
      <c r="E1017" s="31"/>
      <c r="F1017" s="31"/>
      <c r="G1017" s="31"/>
      <c r="H1017" s="31"/>
      <c r="I1017" s="31"/>
      <c r="J1017" s="31"/>
      <c r="K1017" s="31"/>
      <c r="L1017" s="30"/>
      <c r="M1017" s="30"/>
      <c r="N1017" s="30"/>
    </row>
    <row r="1018" spans="1:14" ht="12.75">
      <c r="A1018"/>
      <c r="C1018"/>
      <c r="D1018" s="28"/>
      <c r="E1018" s="31"/>
      <c r="F1018" s="31"/>
      <c r="G1018" s="31"/>
      <c r="H1018" s="31"/>
      <c r="I1018" s="31"/>
      <c r="J1018" s="31"/>
      <c r="K1018" s="31"/>
      <c r="L1018" s="30"/>
      <c r="M1018" s="30"/>
      <c r="N1018" s="30"/>
    </row>
    <row r="1019" spans="1:14" ht="12.75">
      <c r="A1019"/>
      <c r="C1019"/>
      <c r="D1019" s="28"/>
      <c r="E1019" s="31"/>
      <c r="F1019" s="31"/>
      <c r="G1019" s="31"/>
      <c r="H1019" s="31"/>
      <c r="I1019" s="31"/>
      <c r="J1019" s="31"/>
      <c r="K1019" s="31"/>
      <c r="L1019" s="30"/>
      <c r="M1019" s="30"/>
      <c r="N1019" s="30"/>
    </row>
    <row r="1020" spans="1:14" ht="12.75">
      <c r="A1020"/>
      <c r="C1020"/>
      <c r="D1020" s="28"/>
      <c r="E1020" s="31"/>
      <c r="F1020" s="31"/>
      <c r="G1020" s="31"/>
      <c r="H1020" s="31"/>
      <c r="I1020" s="31"/>
      <c r="J1020" s="31"/>
      <c r="K1020" s="31"/>
      <c r="L1020" s="30"/>
      <c r="M1020" s="30"/>
      <c r="N1020" s="30"/>
    </row>
    <row r="1021" spans="1:14" ht="12.75">
      <c r="A1021"/>
      <c r="C1021"/>
      <c r="D1021" s="28"/>
      <c r="E1021" s="31"/>
      <c r="F1021" s="31"/>
      <c r="G1021" s="31"/>
      <c r="H1021" s="31"/>
      <c r="I1021" s="31"/>
      <c r="J1021" s="31"/>
      <c r="K1021" s="31"/>
      <c r="L1021" s="30"/>
      <c r="M1021" s="30"/>
      <c r="N1021" s="30"/>
    </row>
    <row r="1022" spans="1:14" ht="12.75">
      <c r="A1022"/>
      <c r="C1022"/>
      <c r="D1022" s="28"/>
      <c r="E1022" s="31"/>
      <c r="F1022" s="31"/>
      <c r="G1022" s="31"/>
      <c r="H1022" s="31"/>
      <c r="I1022" s="31"/>
      <c r="J1022" s="31"/>
      <c r="K1022" s="31"/>
      <c r="L1022" s="30"/>
      <c r="M1022" s="30"/>
      <c r="N1022" s="30"/>
    </row>
    <row r="1023" spans="1:14" ht="12.75">
      <c r="A1023"/>
      <c r="C1023"/>
      <c r="D1023" s="28"/>
      <c r="E1023" s="31"/>
      <c r="F1023" s="31"/>
      <c r="G1023" s="31"/>
      <c r="H1023" s="31"/>
      <c r="I1023" s="31"/>
      <c r="J1023" s="31"/>
      <c r="K1023" s="31"/>
      <c r="L1023" s="30"/>
      <c r="M1023" s="30"/>
      <c r="N1023" s="30"/>
    </row>
    <row r="1024" spans="1:14" ht="12.75">
      <c r="A1024"/>
      <c r="C1024"/>
      <c r="D1024" s="28"/>
      <c r="E1024" s="31"/>
      <c r="F1024" s="31"/>
      <c r="G1024" s="31"/>
      <c r="H1024" s="31"/>
      <c r="I1024" s="31"/>
      <c r="J1024" s="31"/>
      <c r="K1024" s="31"/>
      <c r="L1024" s="30"/>
      <c r="M1024" s="30"/>
      <c r="N1024" s="30"/>
    </row>
    <row r="1025" spans="1:14" ht="12.75">
      <c r="A1025"/>
      <c r="C1025"/>
      <c r="D1025" s="28"/>
      <c r="E1025" s="31"/>
      <c r="F1025" s="31"/>
      <c r="G1025" s="31"/>
      <c r="H1025" s="31"/>
      <c r="I1025" s="31"/>
      <c r="J1025" s="31"/>
      <c r="K1025" s="31"/>
      <c r="L1025" s="30"/>
      <c r="M1025" s="30"/>
      <c r="N1025" s="30"/>
    </row>
    <row r="1026" spans="1:14" ht="12.75">
      <c r="A1026"/>
      <c r="C1026"/>
      <c r="D1026" s="28"/>
      <c r="E1026" s="31"/>
      <c r="F1026" s="31"/>
      <c r="G1026" s="31"/>
      <c r="H1026" s="31"/>
      <c r="I1026" s="31"/>
      <c r="J1026" s="31"/>
      <c r="K1026" s="31"/>
      <c r="L1026" s="30"/>
      <c r="M1026" s="30"/>
      <c r="N1026" s="30"/>
    </row>
    <row r="1027" spans="1:14" ht="12.75">
      <c r="A1027"/>
      <c r="C1027"/>
      <c r="D1027" s="28"/>
      <c r="E1027" s="31"/>
      <c r="F1027" s="31"/>
      <c r="G1027" s="31"/>
      <c r="H1027" s="31"/>
      <c r="I1027" s="31"/>
      <c r="J1027" s="31"/>
      <c r="K1027" s="31"/>
      <c r="L1027" s="30"/>
      <c r="M1027" s="30"/>
      <c r="N1027" s="30"/>
    </row>
    <row r="1028" spans="1:14" ht="12.75">
      <c r="A1028"/>
      <c r="C1028"/>
      <c r="D1028" s="28"/>
      <c r="E1028" s="31"/>
      <c r="F1028" s="31"/>
      <c r="G1028" s="31"/>
      <c r="H1028" s="31"/>
      <c r="I1028" s="31"/>
      <c r="J1028" s="31"/>
      <c r="K1028" s="31"/>
      <c r="L1028" s="30"/>
      <c r="M1028" s="30"/>
      <c r="N1028" s="30"/>
    </row>
    <row r="1029" spans="1:14" ht="12.75">
      <c r="A1029"/>
      <c r="C1029"/>
      <c r="D1029" s="28"/>
      <c r="E1029" s="31"/>
      <c r="F1029" s="31"/>
      <c r="G1029" s="31"/>
      <c r="H1029" s="31"/>
      <c r="I1029" s="31"/>
      <c r="J1029" s="31"/>
      <c r="K1029" s="31"/>
      <c r="L1029" s="30"/>
      <c r="M1029" s="30"/>
      <c r="N1029" s="30"/>
    </row>
    <row r="1030" spans="1:14" ht="12.75">
      <c r="A1030"/>
      <c r="C1030"/>
      <c r="D1030" s="28"/>
      <c r="E1030" s="31"/>
      <c r="F1030" s="31"/>
      <c r="G1030" s="31"/>
      <c r="H1030" s="31"/>
      <c r="I1030" s="31"/>
      <c r="J1030" s="31"/>
      <c r="K1030" s="31"/>
      <c r="L1030" s="30"/>
      <c r="M1030" s="30"/>
      <c r="N1030" s="30"/>
    </row>
    <row r="1031" spans="1:14" ht="12.75">
      <c r="A1031"/>
      <c r="C1031"/>
      <c r="D1031" s="28"/>
      <c r="E1031" s="31"/>
      <c r="F1031" s="31"/>
      <c r="G1031" s="31"/>
      <c r="H1031" s="31"/>
      <c r="I1031" s="31"/>
      <c r="J1031" s="31"/>
      <c r="K1031" s="31"/>
      <c r="L1031" s="30"/>
      <c r="M1031" s="30"/>
      <c r="N1031" s="30"/>
    </row>
    <row r="1032" spans="1:14" ht="12.75">
      <c r="A1032"/>
      <c r="C1032"/>
      <c r="D1032" s="28"/>
      <c r="E1032" s="31"/>
      <c r="F1032" s="31"/>
      <c r="G1032" s="31"/>
      <c r="H1032" s="31"/>
      <c r="I1032" s="31"/>
      <c r="J1032" s="31"/>
      <c r="K1032" s="31"/>
      <c r="L1032" s="30"/>
      <c r="M1032" s="30"/>
      <c r="N1032" s="30"/>
    </row>
    <row r="1033" spans="1:14" ht="12.75">
      <c r="A1033"/>
      <c r="C1033"/>
      <c r="D1033" s="28"/>
      <c r="E1033" s="31"/>
      <c r="F1033" s="31"/>
      <c r="G1033" s="31"/>
      <c r="H1033" s="31"/>
      <c r="I1033" s="31"/>
      <c r="J1033" s="31"/>
      <c r="K1033" s="31"/>
      <c r="L1033" s="30"/>
      <c r="M1033" s="30"/>
      <c r="N1033" s="30"/>
    </row>
    <row r="1034" spans="1:14" ht="12.75">
      <c r="A1034"/>
      <c r="C1034"/>
      <c r="D1034" s="28"/>
      <c r="E1034" s="31"/>
      <c r="F1034" s="31"/>
      <c r="G1034" s="31"/>
      <c r="H1034" s="31"/>
      <c r="I1034" s="31"/>
      <c r="J1034" s="31"/>
      <c r="K1034" s="31"/>
      <c r="L1034" s="30"/>
      <c r="M1034" s="30"/>
      <c r="N1034" s="30"/>
    </row>
    <row r="1035" spans="1:14" ht="12.75">
      <c r="A1035"/>
      <c r="C1035"/>
      <c r="D1035" s="28"/>
      <c r="E1035" s="31"/>
      <c r="F1035" s="31"/>
      <c r="G1035" s="31"/>
      <c r="H1035" s="31"/>
      <c r="I1035" s="31"/>
      <c r="J1035" s="31"/>
      <c r="K1035" s="31"/>
      <c r="L1035" s="30"/>
      <c r="M1035" s="30"/>
      <c r="N1035" s="30"/>
    </row>
    <row r="1036" spans="1:14" ht="12.75">
      <c r="A1036"/>
      <c r="C1036"/>
      <c r="D1036" s="28"/>
      <c r="E1036" s="31"/>
      <c r="F1036" s="31"/>
      <c r="G1036" s="31"/>
      <c r="H1036" s="31"/>
      <c r="I1036" s="31"/>
      <c r="J1036" s="31"/>
      <c r="K1036" s="31"/>
      <c r="L1036" s="30"/>
      <c r="M1036" s="30"/>
      <c r="N1036" s="30"/>
    </row>
    <row r="1037" spans="1:14" ht="12.75">
      <c r="A1037"/>
      <c r="C1037"/>
      <c r="D1037" s="28"/>
      <c r="E1037" s="31"/>
      <c r="F1037" s="31"/>
      <c r="G1037" s="31"/>
      <c r="H1037" s="31"/>
      <c r="I1037" s="31"/>
      <c r="J1037" s="31"/>
      <c r="K1037" s="31"/>
      <c r="L1037" s="30"/>
      <c r="M1037" s="30"/>
      <c r="N1037" s="30"/>
    </row>
    <row r="1038" spans="1:3" ht="12.75">
      <c r="A1038"/>
      <c r="C1038"/>
    </row>
    <row r="1039" spans="1:3" ht="12.75">
      <c r="A1039"/>
      <c r="C1039"/>
    </row>
    <row r="1040" spans="1:3" ht="12.75">
      <c r="A1040"/>
      <c r="C1040"/>
    </row>
    <row r="1041" spans="1:3" ht="12.75">
      <c r="A1041"/>
      <c r="C1041"/>
    </row>
    <row r="1042" spans="1:3" ht="12.75">
      <c r="A1042"/>
      <c r="C1042"/>
    </row>
    <row r="1043" spans="1:3" ht="12.75">
      <c r="A1043"/>
      <c r="C1043"/>
    </row>
    <row r="1044" spans="1:3" ht="12.75">
      <c r="A1044"/>
      <c r="C1044"/>
    </row>
    <row r="1045" spans="1:3" ht="12.75">
      <c r="A1045"/>
      <c r="C1045"/>
    </row>
    <row r="1046" spans="1:3" ht="12.75">
      <c r="A1046"/>
      <c r="C1046"/>
    </row>
    <row r="1047" spans="1:3" ht="12.75">
      <c r="A1047"/>
      <c r="C1047"/>
    </row>
    <row r="1048" spans="1:3" ht="12.75">
      <c r="A1048"/>
      <c r="C1048"/>
    </row>
    <row r="1049" spans="1:3" ht="12.75">
      <c r="A1049"/>
      <c r="C1049"/>
    </row>
    <row r="1050" spans="1:3" ht="12.75">
      <c r="A1050"/>
      <c r="C1050"/>
    </row>
    <row r="1051" spans="1:3" ht="12.75">
      <c r="A1051"/>
      <c r="C1051"/>
    </row>
    <row r="1052" spans="1:3" ht="12.75">
      <c r="A1052"/>
      <c r="C1052"/>
    </row>
    <row r="1053" spans="1:3" ht="12.75">
      <c r="A1053"/>
      <c r="C1053"/>
    </row>
    <row r="1054" spans="1:3" ht="12.75">
      <c r="A1054"/>
      <c r="C1054"/>
    </row>
    <row r="1055" spans="1:3" ht="12.75">
      <c r="A1055"/>
      <c r="C1055"/>
    </row>
    <row r="1056" spans="1:3" ht="12.75">
      <c r="A1056"/>
      <c r="C1056"/>
    </row>
    <row r="1057" spans="1:3" ht="12.75">
      <c r="A1057"/>
      <c r="C1057"/>
    </row>
    <row r="1058" spans="1:3" ht="12.75">
      <c r="A1058"/>
      <c r="C1058"/>
    </row>
    <row r="1059" spans="1:3" ht="12.75">
      <c r="A1059"/>
      <c r="C1059"/>
    </row>
    <row r="1060" spans="1:3" ht="12.75">
      <c r="A1060"/>
      <c r="C1060"/>
    </row>
    <row r="1061" spans="1:3" ht="12.75">
      <c r="A1061"/>
      <c r="C1061"/>
    </row>
    <row r="1062" spans="1:3" ht="12.75">
      <c r="A1062"/>
      <c r="C1062"/>
    </row>
    <row r="1063" spans="1:3" ht="12.75">
      <c r="A1063"/>
      <c r="C1063"/>
    </row>
    <row r="1064" spans="1:3" ht="12.75">
      <c r="A1064"/>
      <c r="C1064"/>
    </row>
    <row r="1065" spans="1:3" ht="12.75">
      <c r="A1065"/>
      <c r="C1065"/>
    </row>
    <row r="1066" spans="1:3" ht="12.75">
      <c r="A1066"/>
      <c r="C1066"/>
    </row>
    <row r="1067" spans="1:3" ht="12.75">
      <c r="A1067"/>
      <c r="C1067"/>
    </row>
    <row r="1068" spans="1:3" ht="12.75">
      <c r="A1068"/>
      <c r="C1068"/>
    </row>
    <row r="1069" spans="1:3" ht="12.75">
      <c r="A1069"/>
      <c r="C1069"/>
    </row>
    <row r="1070" spans="1:3" ht="12.75">
      <c r="A1070"/>
      <c r="C1070"/>
    </row>
    <row r="1071" spans="1:3" ht="12.75">
      <c r="A1071"/>
      <c r="C1071"/>
    </row>
    <row r="1072" spans="1:3" ht="12.75">
      <c r="A1072"/>
      <c r="C1072"/>
    </row>
    <row r="1073" spans="1:3" ht="12.75">
      <c r="A1073"/>
      <c r="C1073"/>
    </row>
    <row r="1074" spans="1:3" ht="12.75">
      <c r="A1074"/>
      <c r="C1074"/>
    </row>
    <row r="1075" spans="1:3" ht="12.75">
      <c r="A1075"/>
      <c r="C1075"/>
    </row>
    <row r="1076" spans="1:3" ht="12.75">
      <c r="A1076"/>
      <c r="C1076"/>
    </row>
    <row r="1077" spans="1:3" ht="12.75">
      <c r="A1077"/>
      <c r="C1077"/>
    </row>
    <row r="1078" spans="1:3" ht="12.75">
      <c r="A1078"/>
      <c r="C1078"/>
    </row>
    <row r="1079" spans="1:3" ht="12.75">
      <c r="A1079"/>
      <c r="C1079"/>
    </row>
    <row r="1080" spans="1:3" ht="12.75">
      <c r="A1080"/>
      <c r="C1080"/>
    </row>
    <row r="1081" spans="1:3" ht="12.75">
      <c r="A1081"/>
      <c r="C1081"/>
    </row>
    <row r="1082" spans="1:3" ht="12.75">
      <c r="A1082"/>
      <c r="C1082"/>
    </row>
    <row r="1083" spans="1:3" ht="12.75">
      <c r="A1083"/>
      <c r="C1083"/>
    </row>
    <row r="1084" spans="1:3" ht="12.75">
      <c r="A1084"/>
      <c r="C1084"/>
    </row>
    <row r="1085" spans="1:3" ht="12.75">
      <c r="A1085"/>
      <c r="C1085"/>
    </row>
    <row r="1086" spans="1:3" ht="12.75">
      <c r="A1086"/>
      <c r="C1086"/>
    </row>
    <row r="1087" spans="1:3" ht="12.75">
      <c r="A1087"/>
      <c r="C1087"/>
    </row>
    <row r="1088" spans="1:3" ht="12.75">
      <c r="A1088"/>
      <c r="C1088"/>
    </row>
    <row r="1089" spans="1:3" ht="12.75">
      <c r="A1089"/>
      <c r="C1089"/>
    </row>
    <row r="1090" spans="1:3" ht="12.75">
      <c r="A1090"/>
      <c r="C1090"/>
    </row>
    <row r="1091" spans="1:3" ht="12.75">
      <c r="A1091"/>
      <c r="C1091"/>
    </row>
    <row r="1092" spans="1:3" ht="12.75">
      <c r="A1092"/>
      <c r="C1092"/>
    </row>
    <row r="1093" spans="1:3" ht="12.75">
      <c r="A1093"/>
      <c r="C1093"/>
    </row>
    <row r="1094" spans="1:3" ht="12.75">
      <c r="A1094"/>
      <c r="C1094"/>
    </row>
    <row r="1095" spans="1:3" ht="12.75">
      <c r="A1095"/>
      <c r="C1095"/>
    </row>
    <row r="1096" spans="1:3" ht="12.75">
      <c r="A1096"/>
      <c r="C1096"/>
    </row>
    <row r="1097" spans="1:3" ht="12.75">
      <c r="A1097"/>
      <c r="C1097"/>
    </row>
    <row r="1098" spans="1:3" ht="12.75">
      <c r="A1098"/>
      <c r="C1098"/>
    </row>
    <row r="1099" spans="1:3" ht="12.75">
      <c r="A1099"/>
      <c r="C1099"/>
    </row>
    <row r="1100" spans="1:3" ht="12.75">
      <c r="A1100"/>
      <c r="C1100"/>
    </row>
    <row r="1101" spans="1:3" ht="12.75">
      <c r="A1101"/>
      <c r="C1101"/>
    </row>
    <row r="1102" spans="1:3" ht="12.75">
      <c r="A1102"/>
      <c r="C1102"/>
    </row>
    <row r="1103" spans="1:3" ht="12.75">
      <c r="A1103"/>
      <c r="C1103"/>
    </row>
    <row r="1104" spans="1:3" ht="12.75">
      <c r="A1104"/>
      <c r="C1104"/>
    </row>
    <row r="1105" spans="1:3" ht="12.75">
      <c r="A1105"/>
      <c r="C1105"/>
    </row>
    <row r="1106" spans="1:3" ht="12.75">
      <c r="A1106"/>
      <c r="C1106"/>
    </row>
    <row r="1107" spans="1:3" ht="12.75">
      <c r="A1107"/>
      <c r="C1107"/>
    </row>
    <row r="1108" spans="1:3" ht="12.75">
      <c r="A1108"/>
      <c r="C1108"/>
    </row>
    <row r="1109" spans="1:3" ht="12.75">
      <c r="A1109"/>
      <c r="C1109"/>
    </row>
    <row r="1110" spans="1:3" ht="12.75">
      <c r="A1110"/>
      <c r="C1110"/>
    </row>
    <row r="1111" spans="1:3" ht="12.75">
      <c r="A1111"/>
      <c r="C1111"/>
    </row>
    <row r="1112" spans="1:3" ht="12.75">
      <c r="A1112"/>
      <c r="C1112"/>
    </row>
    <row r="1113" spans="1:3" ht="12.75">
      <c r="A1113"/>
      <c r="C1113"/>
    </row>
    <row r="1114" spans="1:3" ht="12.75">
      <c r="A1114"/>
      <c r="C1114"/>
    </row>
    <row r="1115" spans="1:3" ht="12.75">
      <c r="A1115"/>
      <c r="C1115"/>
    </row>
    <row r="1116" spans="1:3" ht="12.75">
      <c r="A1116"/>
      <c r="C1116"/>
    </row>
    <row r="1117" spans="1:3" ht="12.75">
      <c r="A1117"/>
      <c r="C1117"/>
    </row>
    <row r="1118" spans="1:3" ht="12.75">
      <c r="A1118"/>
      <c r="C1118"/>
    </row>
    <row r="1119" spans="1:3" ht="12.75">
      <c r="A1119"/>
      <c r="C1119"/>
    </row>
    <row r="1120" spans="1:3" ht="12.75">
      <c r="A1120"/>
      <c r="C1120"/>
    </row>
    <row r="1121" spans="1:3" ht="12.75">
      <c r="A1121"/>
      <c r="C1121"/>
    </row>
    <row r="1122" spans="1:3" ht="12.75">
      <c r="A1122"/>
      <c r="C1122"/>
    </row>
    <row r="1123" spans="1:3" ht="12.75">
      <c r="A1123"/>
      <c r="C1123"/>
    </row>
    <row r="1124" spans="1:3" ht="12.75">
      <c r="A1124"/>
      <c r="C1124"/>
    </row>
    <row r="1125" spans="1:3" ht="12.75">
      <c r="A1125"/>
      <c r="C1125"/>
    </row>
    <row r="1126" spans="1:3" ht="12.75">
      <c r="A1126"/>
      <c r="C1126"/>
    </row>
    <row r="1127" spans="1:3" ht="12.75">
      <c r="A1127"/>
      <c r="C1127"/>
    </row>
    <row r="1128" spans="1:3" ht="12.75">
      <c r="A1128"/>
      <c r="C1128"/>
    </row>
    <row r="1129" spans="1:3" ht="12.75">
      <c r="A1129"/>
      <c r="C1129"/>
    </row>
    <row r="1130" spans="1:3" ht="12.75">
      <c r="A1130"/>
      <c r="C1130"/>
    </row>
    <row r="1131" spans="1:3" ht="12.75">
      <c r="A1131"/>
      <c r="C1131"/>
    </row>
    <row r="1132" spans="1:3" ht="12.75">
      <c r="A1132"/>
      <c r="C1132"/>
    </row>
    <row r="1133" spans="1:3" ht="12.75">
      <c r="A1133"/>
      <c r="C1133"/>
    </row>
    <row r="1134" spans="1:3" ht="12.75">
      <c r="A1134"/>
      <c r="C1134"/>
    </row>
    <row r="1135" spans="1:3" ht="12.75">
      <c r="A1135"/>
      <c r="C1135"/>
    </row>
    <row r="1136" spans="1:3" ht="12.75">
      <c r="A1136"/>
      <c r="C1136"/>
    </row>
    <row r="1137" spans="1:3" ht="12.75">
      <c r="A1137"/>
      <c r="C1137"/>
    </row>
    <row r="1138" spans="1:3" ht="12.75">
      <c r="A1138"/>
      <c r="C1138"/>
    </row>
    <row r="1139" spans="1:3" ht="12.75">
      <c r="A1139"/>
      <c r="C1139"/>
    </row>
    <row r="1140" spans="1:3" ht="12.75">
      <c r="A1140"/>
      <c r="C1140"/>
    </row>
    <row r="1141" spans="1:3" ht="12.75">
      <c r="A1141"/>
      <c r="C1141"/>
    </row>
    <row r="1142" spans="1:3" ht="12.75">
      <c r="A1142"/>
      <c r="C1142"/>
    </row>
    <row r="1143" spans="1:3" ht="12.75">
      <c r="A1143"/>
      <c r="C1143"/>
    </row>
    <row r="1144" spans="1:3" ht="12.75">
      <c r="A1144"/>
      <c r="C1144"/>
    </row>
    <row r="1145" spans="1:3" ht="12.75">
      <c r="A1145"/>
      <c r="C1145"/>
    </row>
    <row r="1146" spans="1:3" ht="12.75">
      <c r="A1146"/>
      <c r="C1146"/>
    </row>
    <row r="1147" spans="1:3" ht="12.75">
      <c r="A1147"/>
      <c r="C1147"/>
    </row>
    <row r="1148" spans="1:3" ht="12.75">
      <c r="A1148"/>
      <c r="C1148"/>
    </row>
    <row r="1149" spans="1:3" ht="12.75">
      <c r="A1149"/>
      <c r="C1149"/>
    </row>
    <row r="1150" spans="1:3" ht="12.75">
      <c r="A1150"/>
      <c r="C1150"/>
    </row>
    <row r="1151" spans="1:3" ht="12.75">
      <c r="A1151"/>
      <c r="C1151"/>
    </row>
    <row r="1152" spans="1:3" ht="12.75">
      <c r="A1152"/>
      <c r="C1152"/>
    </row>
    <row r="1153" spans="1:3" ht="12.75">
      <c r="A1153"/>
      <c r="C1153"/>
    </row>
    <row r="1154" spans="1:3" ht="12.75">
      <c r="A1154"/>
      <c r="C1154"/>
    </row>
    <row r="1155" spans="1:3" ht="12.75">
      <c r="A1155"/>
      <c r="C1155"/>
    </row>
    <row r="1156" spans="1:3" ht="12.75">
      <c r="A1156"/>
      <c r="C1156"/>
    </row>
    <row r="1157" spans="1:3" ht="12.75">
      <c r="A1157"/>
      <c r="C1157"/>
    </row>
    <row r="1158" spans="1:3" ht="12.75">
      <c r="A1158"/>
      <c r="C1158"/>
    </row>
    <row r="1159" spans="1:3" ht="12.75">
      <c r="A1159"/>
      <c r="C1159"/>
    </row>
    <row r="1160" spans="1:3" ht="12.75">
      <c r="A1160"/>
      <c r="C1160"/>
    </row>
    <row r="1161" spans="1:3" ht="12.75">
      <c r="A1161"/>
      <c r="C1161"/>
    </row>
    <row r="1162" spans="1:3" ht="12.75">
      <c r="A1162"/>
      <c r="C1162"/>
    </row>
    <row r="1163" spans="1:3" ht="12.75">
      <c r="A1163"/>
      <c r="C1163"/>
    </row>
    <row r="1164" spans="1:3" ht="12.75">
      <c r="A1164"/>
      <c r="C1164"/>
    </row>
    <row r="1165" spans="1:3" ht="12.75">
      <c r="A1165"/>
      <c r="C1165"/>
    </row>
    <row r="1166" spans="1:3" ht="12.75">
      <c r="A1166"/>
      <c r="C1166"/>
    </row>
    <row r="1167" spans="1:3" ht="12.75">
      <c r="A1167"/>
      <c r="C1167"/>
    </row>
    <row r="1168" spans="1:3" ht="12.75">
      <c r="A1168"/>
      <c r="C1168"/>
    </row>
    <row r="1169" spans="1:3" ht="12.75">
      <c r="A1169"/>
      <c r="C1169"/>
    </row>
    <row r="1170" spans="1:3" ht="12.75">
      <c r="A1170"/>
      <c r="C1170"/>
    </row>
    <row r="1171" spans="1:3" ht="12.75">
      <c r="A1171"/>
      <c r="C1171"/>
    </row>
    <row r="1172" spans="1:3" ht="12.75">
      <c r="A1172"/>
      <c r="C1172"/>
    </row>
    <row r="1173" spans="1:3" ht="12.75">
      <c r="A1173"/>
      <c r="C1173"/>
    </row>
    <row r="1174" spans="1:3" ht="12.75">
      <c r="A1174"/>
      <c r="C1174"/>
    </row>
    <row r="1175" spans="1:3" ht="12.75">
      <c r="A1175"/>
      <c r="C1175"/>
    </row>
    <row r="1176" spans="1:3" ht="12.75">
      <c r="A1176"/>
      <c r="C1176"/>
    </row>
    <row r="1177" spans="1:3" ht="12.75">
      <c r="A1177"/>
      <c r="C1177"/>
    </row>
    <row r="1178" spans="1:3" ht="12.75">
      <c r="A1178"/>
      <c r="C1178"/>
    </row>
    <row r="1179" spans="1:3" ht="12.75">
      <c r="A1179"/>
      <c r="C1179"/>
    </row>
    <row r="1180" spans="1:3" ht="12.75">
      <c r="A1180"/>
      <c r="C1180"/>
    </row>
    <row r="1181" spans="1:3" ht="12.75">
      <c r="A1181"/>
      <c r="C1181"/>
    </row>
    <row r="1182" spans="1:3" ht="12.75">
      <c r="A1182"/>
      <c r="C1182"/>
    </row>
    <row r="1183" spans="1:3" ht="12.75">
      <c r="A1183"/>
      <c r="C1183"/>
    </row>
    <row r="1184" spans="1:3" ht="12.75">
      <c r="A1184"/>
      <c r="C1184"/>
    </row>
    <row r="1185" spans="1:3" ht="12.75">
      <c r="A1185"/>
      <c r="C1185"/>
    </row>
    <row r="1186" spans="1:3" ht="12.75">
      <c r="A1186"/>
      <c r="C1186"/>
    </row>
    <row r="1187" spans="1:3" ht="12.75">
      <c r="A1187"/>
      <c r="C1187"/>
    </row>
    <row r="1188" spans="1:3" ht="12.75">
      <c r="A1188"/>
      <c r="C1188"/>
    </row>
    <row r="1189" spans="1:3" ht="12.75">
      <c r="A1189"/>
      <c r="C1189"/>
    </row>
    <row r="1190" spans="1:3" ht="12.75">
      <c r="A1190"/>
      <c r="C1190"/>
    </row>
    <row r="1191" spans="1:3" ht="12.75">
      <c r="A1191"/>
      <c r="C1191"/>
    </row>
    <row r="1192" spans="1:3" ht="12.75">
      <c r="A1192"/>
      <c r="C1192"/>
    </row>
    <row r="1193" spans="1:3" ht="12.75">
      <c r="A1193"/>
      <c r="C1193"/>
    </row>
    <row r="1194" spans="1:3" ht="12.75">
      <c r="A1194"/>
      <c r="C1194"/>
    </row>
    <row r="1195" spans="1:3" ht="12.75">
      <c r="A1195"/>
      <c r="C1195"/>
    </row>
    <row r="1196" spans="1:3" ht="12.75">
      <c r="A1196"/>
      <c r="C1196"/>
    </row>
    <row r="1197" spans="1:3" ht="12.75">
      <c r="A1197"/>
      <c r="C1197"/>
    </row>
    <row r="1198" spans="1:3" ht="12.75">
      <c r="A1198"/>
      <c r="C1198"/>
    </row>
    <row r="1199" spans="1:3" ht="12.75">
      <c r="A1199"/>
      <c r="C1199"/>
    </row>
    <row r="1200" spans="1:3" ht="12.75">
      <c r="A1200"/>
      <c r="C1200"/>
    </row>
    <row r="1201" spans="1:3" ht="12.75">
      <c r="A1201"/>
      <c r="C1201"/>
    </row>
    <row r="1202" spans="1:3" ht="12.75">
      <c r="A1202"/>
      <c r="C1202"/>
    </row>
    <row r="1203" spans="1:3" ht="12.75">
      <c r="A1203"/>
      <c r="C1203"/>
    </row>
    <row r="1204" spans="1:3" ht="12.75">
      <c r="A1204"/>
      <c r="C1204"/>
    </row>
    <row r="1205" spans="1:3" ht="12.75">
      <c r="A1205"/>
      <c r="C1205"/>
    </row>
    <row r="1206" spans="1:3" ht="12.75">
      <c r="A1206"/>
      <c r="C1206"/>
    </row>
    <row r="1207" spans="1:3" ht="12.75">
      <c r="A1207"/>
      <c r="C1207"/>
    </row>
    <row r="1208" spans="1:3" ht="12.75">
      <c r="A1208"/>
      <c r="C1208"/>
    </row>
    <row r="1209" spans="1:3" ht="12.75">
      <c r="A1209"/>
      <c r="C1209"/>
    </row>
    <row r="1210" spans="1:3" ht="12.75">
      <c r="A1210"/>
      <c r="C1210"/>
    </row>
    <row r="1211" spans="1:3" ht="12.75">
      <c r="A1211"/>
      <c r="C1211"/>
    </row>
    <row r="1212" spans="1:3" ht="12.75">
      <c r="A1212"/>
      <c r="C1212"/>
    </row>
    <row r="1213" spans="1:3" ht="12.75">
      <c r="A1213"/>
      <c r="C1213"/>
    </row>
    <row r="1214" spans="1:3" ht="12.75">
      <c r="A1214"/>
      <c r="C1214"/>
    </row>
    <row r="1215" spans="1:3" ht="12.75">
      <c r="A1215"/>
      <c r="C1215"/>
    </row>
    <row r="1216" spans="1:3" ht="12.75">
      <c r="A1216"/>
      <c r="C1216"/>
    </row>
    <row r="1217" spans="1:3" ht="12.75">
      <c r="A1217"/>
      <c r="C1217"/>
    </row>
    <row r="1218" spans="1:3" ht="12.75">
      <c r="A1218"/>
      <c r="C1218"/>
    </row>
    <row r="1219" spans="1:3" ht="12.75">
      <c r="A1219"/>
      <c r="C1219"/>
    </row>
    <row r="1220" spans="1:3" ht="12.75">
      <c r="A1220"/>
      <c r="C1220"/>
    </row>
    <row r="1221" spans="1:3" ht="12.75">
      <c r="A1221"/>
      <c r="C1221"/>
    </row>
    <row r="1222" spans="1:3" ht="12.75">
      <c r="A1222"/>
      <c r="C1222"/>
    </row>
    <row r="1223" spans="1:3" ht="12.75">
      <c r="A1223"/>
      <c r="C1223"/>
    </row>
    <row r="1224" spans="1:3" ht="12.75">
      <c r="A1224"/>
      <c r="C1224"/>
    </row>
    <row r="1225" spans="1:3" ht="12.75">
      <c r="A1225"/>
      <c r="C1225"/>
    </row>
    <row r="1226" spans="1:3" ht="12.75">
      <c r="A1226"/>
      <c r="C1226"/>
    </row>
    <row r="1227" spans="1:3" ht="12.75">
      <c r="A1227"/>
      <c r="C1227"/>
    </row>
    <row r="1228" spans="1:3" ht="12.75">
      <c r="A1228"/>
      <c r="C1228"/>
    </row>
    <row r="1229" spans="1:3" ht="12.75">
      <c r="A1229"/>
      <c r="C1229"/>
    </row>
    <row r="1230" spans="1:3" ht="12.75">
      <c r="A1230"/>
      <c r="C1230"/>
    </row>
    <row r="1231" spans="1:3" ht="12.75">
      <c r="A1231"/>
      <c r="C1231"/>
    </row>
    <row r="1232" spans="1:3" ht="12.75">
      <c r="A1232"/>
      <c r="C1232"/>
    </row>
    <row r="1233" spans="1:3" ht="12.75">
      <c r="A1233"/>
      <c r="C1233"/>
    </row>
    <row r="1234" spans="1:3" ht="12.75">
      <c r="A1234"/>
      <c r="C1234"/>
    </row>
    <row r="1235" spans="1:3" ht="12.75">
      <c r="A1235"/>
      <c r="C1235"/>
    </row>
    <row r="1236" spans="1:3" ht="12.75">
      <c r="A1236"/>
      <c r="C1236"/>
    </row>
    <row r="1237" spans="1:3" ht="12.75">
      <c r="A1237"/>
      <c r="C1237"/>
    </row>
    <row r="1238" spans="1:3" ht="12.75">
      <c r="A1238"/>
      <c r="C1238"/>
    </row>
    <row r="1239" spans="1:3" ht="12.75">
      <c r="A1239"/>
      <c r="C1239"/>
    </row>
    <row r="1240" spans="1:3" ht="12.75">
      <c r="A1240"/>
      <c r="C1240"/>
    </row>
    <row r="1241" spans="1:3" ht="12.75">
      <c r="A1241"/>
      <c r="C1241"/>
    </row>
    <row r="1242" spans="1:3" ht="12.75">
      <c r="A1242"/>
      <c r="C1242"/>
    </row>
    <row r="1243" spans="1:3" ht="12.75">
      <c r="A1243"/>
      <c r="C1243"/>
    </row>
    <row r="1244" spans="1:3" ht="12.75">
      <c r="A1244"/>
      <c r="C1244"/>
    </row>
    <row r="1245" spans="1:3" ht="12.75">
      <c r="A1245"/>
      <c r="C1245"/>
    </row>
    <row r="1246" spans="1:3" ht="12.75">
      <c r="A1246"/>
      <c r="C1246"/>
    </row>
    <row r="1247" spans="1:3" ht="12.75">
      <c r="A1247"/>
      <c r="C1247"/>
    </row>
    <row r="1248" spans="1:3" ht="12.75">
      <c r="A1248"/>
      <c r="C1248"/>
    </row>
    <row r="1249" spans="1:3" ht="12.75">
      <c r="A1249"/>
      <c r="C1249"/>
    </row>
    <row r="1250" spans="1:3" ht="12.75">
      <c r="A1250"/>
      <c r="C1250"/>
    </row>
    <row r="1251" spans="1:3" ht="12.75">
      <c r="A1251"/>
      <c r="C1251"/>
    </row>
    <row r="1252" spans="1:3" ht="12.75">
      <c r="A1252"/>
      <c r="C1252"/>
    </row>
    <row r="1253" spans="1:3" ht="12.75">
      <c r="A1253"/>
      <c r="C1253"/>
    </row>
    <row r="1254" spans="1:3" ht="12.75">
      <c r="A1254"/>
      <c r="C1254"/>
    </row>
    <row r="1255" spans="1:3" ht="12.75">
      <c r="A1255"/>
      <c r="C1255"/>
    </row>
    <row r="1256" spans="1:3" ht="12.75">
      <c r="A1256"/>
      <c r="C1256"/>
    </row>
    <row r="1257" spans="1:3" ht="12.75">
      <c r="A1257"/>
      <c r="C1257"/>
    </row>
    <row r="1258" spans="1:3" ht="12.75">
      <c r="A1258"/>
      <c r="C1258"/>
    </row>
    <row r="1259" spans="1:3" ht="12.75">
      <c r="A1259"/>
      <c r="C1259"/>
    </row>
    <row r="1260" spans="1:3" ht="12.75">
      <c r="A1260"/>
      <c r="C1260"/>
    </row>
    <row r="1261" spans="1:3" ht="12.75">
      <c r="A1261"/>
      <c r="C1261"/>
    </row>
    <row r="1262" spans="1:3" ht="12.75">
      <c r="A1262"/>
      <c r="C1262"/>
    </row>
    <row r="1263" spans="1:3" ht="12.75">
      <c r="A1263"/>
      <c r="C1263"/>
    </row>
    <row r="1264" spans="1:3" ht="12.75">
      <c r="A1264"/>
      <c r="C1264"/>
    </row>
    <row r="1265" spans="1:3" ht="12.75">
      <c r="A1265"/>
      <c r="C1265"/>
    </row>
    <row r="1266" spans="1:3" ht="12.75">
      <c r="A1266"/>
      <c r="C1266"/>
    </row>
    <row r="1267" spans="1:3" ht="12.75">
      <c r="A1267"/>
      <c r="C1267"/>
    </row>
    <row r="1268" spans="1:3" ht="12.75">
      <c r="A1268"/>
      <c r="C1268"/>
    </row>
    <row r="1269" spans="1:3" ht="12.75">
      <c r="A1269"/>
      <c r="C1269"/>
    </row>
    <row r="1270" spans="1:3" ht="12.75">
      <c r="A1270"/>
      <c r="C1270"/>
    </row>
    <row r="1271" spans="1:3" ht="12.75">
      <c r="A1271"/>
      <c r="C1271"/>
    </row>
    <row r="1272" spans="1:3" ht="12.75">
      <c r="A1272"/>
      <c r="C1272"/>
    </row>
    <row r="1273" spans="1:3" ht="12.75">
      <c r="A1273"/>
      <c r="C1273"/>
    </row>
    <row r="1274" spans="1:3" ht="12.75">
      <c r="A1274"/>
      <c r="C1274"/>
    </row>
    <row r="1275" spans="1:3" ht="12.75">
      <c r="A1275"/>
      <c r="C1275"/>
    </row>
    <row r="1276" spans="1:3" ht="12.75">
      <c r="A1276"/>
      <c r="C1276"/>
    </row>
    <row r="1277" spans="1:3" ht="12.75">
      <c r="A1277"/>
      <c r="C1277"/>
    </row>
    <row r="1278" spans="1:3" ht="12.75">
      <c r="A1278"/>
      <c r="C1278"/>
    </row>
    <row r="1279" spans="1:3" ht="12.75">
      <c r="A1279"/>
      <c r="C1279"/>
    </row>
    <row r="1280" spans="1:3" ht="12.75">
      <c r="A1280"/>
      <c r="C1280"/>
    </row>
    <row r="1281" spans="1:3" ht="12.75">
      <c r="A1281"/>
      <c r="C1281"/>
    </row>
    <row r="1282" spans="1:3" ht="12.75">
      <c r="A1282"/>
      <c r="C1282"/>
    </row>
    <row r="1283" spans="1:3" ht="12.75">
      <c r="A1283"/>
      <c r="C1283"/>
    </row>
    <row r="1284" spans="1:3" ht="12.75">
      <c r="A1284"/>
      <c r="C1284"/>
    </row>
    <row r="1285" spans="1:3" ht="12.75">
      <c r="A1285"/>
      <c r="C1285"/>
    </row>
    <row r="1286" spans="1:3" ht="12.75">
      <c r="A1286"/>
      <c r="C1286"/>
    </row>
    <row r="1287" spans="1:3" ht="12.75">
      <c r="A1287"/>
      <c r="C1287"/>
    </row>
    <row r="1288" spans="1:3" ht="12.75">
      <c r="A1288"/>
      <c r="C1288"/>
    </row>
    <row r="1289" spans="1:3" ht="12.75">
      <c r="A1289"/>
      <c r="C1289"/>
    </row>
    <row r="1290" spans="1:3" ht="12.75">
      <c r="A1290"/>
      <c r="C1290"/>
    </row>
    <row r="1291" spans="1:3" ht="12.75">
      <c r="A1291"/>
      <c r="C1291"/>
    </row>
    <row r="1292" spans="1:3" ht="12.75">
      <c r="A1292"/>
      <c r="C1292"/>
    </row>
    <row r="1293" spans="1:3" ht="12.75">
      <c r="A1293"/>
      <c r="C1293"/>
    </row>
    <row r="1294" spans="1:3" ht="12.75">
      <c r="A1294"/>
      <c r="C1294"/>
    </row>
    <row r="1295" spans="1:3" ht="12.75">
      <c r="A1295"/>
      <c r="C1295"/>
    </row>
    <row r="1296" spans="1:3" ht="12.75">
      <c r="A1296"/>
      <c r="C1296"/>
    </row>
    <row r="1297" spans="1:3" ht="12.75">
      <c r="A1297"/>
      <c r="C1297"/>
    </row>
    <row r="1298" spans="1:3" ht="12.75">
      <c r="A1298"/>
      <c r="C1298"/>
    </row>
    <row r="1299" spans="1:3" ht="12.75">
      <c r="A1299"/>
      <c r="C1299"/>
    </row>
    <row r="1300" spans="1:3" ht="12.75">
      <c r="A1300"/>
      <c r="C1300"/>
    </row>
    <row r="1301" spans="1:3" ht="12.75">
      <c r="A1301"/>
      <c r="C1301"/>
    </row>
    <row r="1302" spans="1:3" ht="12.75">
      <c r="A1302"/>
      <c r="C1302"/>
    </row>
    <row r="1303" spans="1:3" ht="12.75">
      <c r="A1303"/>
      <c r="C1303"/>
    </row>
    <row r="1304" spans="1:3" ht="12.75">
      <c r="A1304"/>
      <c r="C1304"/>
    </row>
    <row r="1305" spans="1:3" ht="12.75">
      <c r="A1305"/>
      <c r="C1305"/>
    </row>
    <row r="1306" spans="1:3" ht="12.75">
      <c r="A1306"/>
      <c r="C1306"/>
    </row>
    <row r="1307" spans="1:3" ht="12.75">
      <c r="A1307"/>
      <c r="C1307"/>
    </row>
    <row r="1308" spans="1:3" ht="12.75">
      <c r="A1308"/>
      <c r="C1308"/>
    </row>
    <row r="1309" spans="1:3" ht="12.75">
      <c r="A1309"/>
      <c r="C1309"/>
    </row>
    <row r="1310" spans="1:3" ht="12.75">
      <c r="A1310"/>
      <c r="C1310"/>
    </row>
    <row r="1311" spans="1:3" ht="12.75">
      <c r="A1311"/>
      <c r="C1311"/>
    </row>
    <row r="1312" spans="1:3" ht="12.75">
      <c r="A1312"/>
      <c r="C1312"/>
    </row>
    <row r="1313" spans="1:3" ht="12.75">
      <c r="A1313"/>
      <c r="C1313"/>
    </row>
    <row r="1314" spans="1:3" ht="12.75">
      <c r="A1314"/>
      <c r="C1314"/>
    </row>
    <row r="1315" spans="1:3" ht="12.75">
      <c r="A1315"/>
      <c r="C1315"/>
    </row>
    <row r="1316" spans="1:3" ht="12.75">
      <c r="A1316"/>
      <c r="C1316"/>
    </row>
    <row r="1317" spans="1:3" ht="12.75">
      <c r="A1317"/>
      <c r="C1317"/>
    </row>
    <row r="1318" spans="1:3" ht="12.75">
      <c r="A1318"/>
      <c r="C1318"/>
    </row>
    <row r="1319" spans="1:3" ht="12.75">
      <c r="A1319"/>
      <c r="C1319"/>
    </row>
    <row r="1320" spans="1:3" ht="12.75">
      <c r="A1320"/>
      <c r="C1320"/>
    </row>
    <row r="1321" spans="1:3" ht="12.75">
      <c r="A1321"/>
      <c r="C1321"/>
    </row>
    <row r="1322" spans="1:3" ht="12.75">
      <c r="A1322"/>
      <c r="C1322"/>
    </row>
    <row r="1323" spans="1:3" ht="12.75">
      <c r="A1323"/>
      <c r="C1323"/>
    </row>
    <row r="1324" spans="1:3" ht="12.75">
      <c r="A1324"/>
      <c r="C1324"/>
    </row>
    <row r="1325" spans="1:3" ht="12.75">
      <c r="A1325"/>
      <c r="C1325"/>
    </row>
    <row r="1326" spans="1:3" ht="12.75">
      <c r="A1326"/>
      <c r="C1326"/>
    </row>
    <row r="1327" spans="1:3" ht="12.75">
      <c r="A1327"/>
      <c r="C1327"/>
    </row>
    <row r="1328" spans="1:3" ht="12.75">
      <c r="A1328"/>
      <c r="C1328"/>
    </row>
    <row r="1329" spans="1:3" ht="12.75">
      <c r="A1329"/>
      <c r="C1329"/>
    </row>
    <row r="1330" spans="1:3" ht="12.75">
      <c r="A1330"/>
      <c r="C1330"/>
    </row>
    <row r="1331" spans="1:3" ht="12.75">
      <c r="A1331"/>
      <c r="C1331"/>
    </row>
    <row r="1332" spans="1:3" ht="12.75">
      <c r="A1332"/>
      <c r="C1332"/>
    </row>
    <row r="1333" spans="1:3" ht="12.75">
      <c r="A1333"/>
      <c r="C1333"/>
    </row>
    <row r="1334" spans="1:3" ht="12.75">
      <c r="A1334"/>
      <c r="C1334"/>
    </row>
    <row r="1335" spans="1:3" ht="12.75">
      <c r="A1335"/>
      <c r="C1335"/>
    </row>
    <row r="1336" spans="1:3" ht="12.75">
      <c r="A1336"/>
      <c r="C1336"/>
    </row>
    <row r="1337" spans="1:3" ht="12.75">
      <c r="A1337"/>
      <c r="C1337"/>
    </row>
    <row r="1338" spans="1:3" ht="12.75">
      <c r="A1338"/>
      <c r="C1338"/>
    </row>
    <row r="1339" spans="1:3" ht="12.75">
      <c r="A1339"/>
      <c r="C1339"/>
    </row>
    <row r="1340" spans="1:3" ht="12.75">
      <c r="A1340"/>
      <c r="C1340"/>
    </row>
    <row r="1341" spans="1:3" ht="12.75">
      <c r="A1341"/>
      <c r="C1341"/>
    </row>
    <row r="1342" spans="1:3" ht="12.75">
      <c r="A1342"/>
      <c r="C1342"/>
    </row>
    <row r="1343" spans="1:3" ht="12.75">
      <c r="A1343"/>
      <c r="C1343"/>
    </row>
    <row r="1344" spans="1:3" ht="12.75">
      <c r="A1344"/>
      <c r="C1344"/>
    </row>
    <row r="1345" spans="1:3" ht="12.75">
      <c r="A1345"/>
      <c r="C1345"/>
    </row>
    <row r="1346" spans="1:3" ht="12.75">
      <c r="A1346"/>
      <c r="C1346"/>
    </row>
    <row r="1347" spans="1:3" ht="12.75">
      <c r="A1347"/>
      <c r="C1347"/>
    </row>
    <row r="1348" spans="1:3" ht="12.75">
      <c r="A1348"/>
      <c r="C1348"/>
    </row>
    <row r="1349" spans="1:3" ht="12.75">
      <c r="A1349"/>
      <c r="C1349"/>
    </row>
    <row r="1350" spans="1:3" ht="12.75">
      <c r="A1350"/>
      <c r="C1350"/>
    </row>
    <row r="1351" spans="1:3" ht="12.75">
      <c r="A1351"/>
      <c r="C1351"/>
    </row>
    <row r="1352" spans="1:3" ht="12.75">
      <c r="A1352"/>
      <c r="C1352"/>
    </row>
    <row r="1353" spans="1:3" ht="12.75">
      <c r="A1353"/>
      <c r="C1353"/>
    </row>
    <row r="1354" spans="1:3" ht="12.75">
      <c r="A1354"/>
      <c r="C1354"/>
    </row>
    <row r="1355" spans="1:3" ht="12.75">
      <c r="A1355"/>
      <c r="C1355"/>
    </row>
    <row r="1356" spans="1:3" ht="12.75">
      <c r="A1356"/>
      <c r="C1356"/>
    </row>
    <row r="1357" spans="1:3" ht="12.75">
      <c r="A1357"/>
      <c r="C1357"/>
    </row>
    <row r="1358" spans="1:3" ht="12.75">
      <c r="A1358"/>
      <c r="C1358"/>
    </row>
    <row r="1359" spans="1:3" ht="12.75">
      <c r="A1359"/>
      <c r="C1359"/>
    </row>
    <row r="1360" spans="1:3" ht="12.75">
      <c r="A1360"/>
      <c r="C1360"/>
    </row>
    <row r="1361" spans="1:3" ht="12.75">
      <c r="A1361"/>
      <c r="C1361"/>
    </row>
    <row r="1362" spans="1:3" ht="12.75">
      <c r="A1362"/>
      <c r="C1362"/>
    </row>
    <row r="1363" spans="1:3" ht="12.75">
      <c r="A1363"/>
      <c r="C1363"/>
    </row>
    <row r="1364" spans="1:3" ht="12.75">
      <c r="A1364"/>
      <c r="C1364"/>
    </row>
    <row r="1365" spans="1:3" ht="12.75">
      <c r="A1365"/>
      <c r="C1365"/>
    </row>
    <row r="1366" spans="1:3" ht="12.75">
      <c r="A1366"/>
      <c r="C1366"/>
    </row>
    <row r="1367" spans="1:3" ht="12.75">
      <c r="A1367"/>
      <c r="C1367"/>
    </row>
    <row r="1368" spans="1:3" ht="12.75">
      <c r="A1368"/>
      <c r="C1368"/>
    </row>
    <row r="1369" spans="1:3" ht="12.75">
      <c r="A1369"/>
      <c r="C1369"/>
    </row>
    <row r="1370" spans="1:3" ht="12.75">
      <c r="A1370"/>
      <c r="C1370"/>
    </row>
    <row r="1371" spans="1:3" ht="12.75">
      <c r="A1371"/>
      <c r="C1371"/>
    </row>
    <row r="1372" spans="1:3" ht="12.75">
      <c r="A1372"/>
      <c r="C1372"/>
    </row>
    <row r="1373" spans="1:3" ht="12.75">
      <c r="A1373"/>
      <c r="C1373"/>
    </row>
    <row r="1374" spans="1:3" ht="12.75">
      <c r="A1374"/>
      <c r="C1374"/>
    </row>
    <row r="1375" spans="1:3" ht="12.75">
      <c r="A1375"/>
      <c r="C1375"/>
    </row>
    <row r="1376" spans="1:3" ht="12.75">
      <c r="A1376"/>
      <c r="C1376"/>
    </row>
    <row r="1377" spans="1:3" ht="12.75">
      <c r="A1377"/>
      <c r="C1377"/>
    </row>
    <row r="1378" spans="1:3" ht="12.75">
      <c r="A1378"/>
      <c r="C1378"/>
    </row>
    <row r="1379" spans="1:3" ht="12.75">
      <c r="A1379"/>
      <c r="C1379"/>
    </row>
    <row r="1380" spans="1:3" ht="12.75">
      <c r="A1380"/>
      <c r="C1380"/>
    </row>
    <row r="1381" spans="1:3" ht="12.75">
      <c r="A1381"/>
      <c r="C1381"/>
    </row>
    <row r="1382" spans="1:3" ht="12.75">
      <c r="A1382"/>
      <c r="C1382"/>
    </row>
    <row r="1383" spans="1:3" ht="12.75">
      <c r="A1383"/>
      <c r="C1383"/>
    </row>
    <row r="1384" spans="1:3" ht="12.75">
      <c r="A1384"/>
      <c r="C1384"/>
    </row>
    <row r="1385" spans="1:3" ht="12.75">
      <c r="A1385"/>
      <c r="C1385"/>
    </row>
    <row r="1386" spans="1:3" ht="12.75">
      <c r="A1386"/>
      <c r="C1386"/>
    </row>
    <row r="1387" spans="1:3" ht="12.75">
      <c r="A1387"/>
      <c r="C1387"/>
    </row>
    <row r="1388" spans="1:3" ht="12.75">
      <c r="A1388"/>
      <c r="C1388"/>
    </row>
    <row r="1389" spans="1:3" ht="12.75">
      <c r="A1389"/>
      <c r="C1389"/>
    </row>
    <row r="1390" spans="1:3" ht="12.75">
      <c r="A1390"/>
      <c r="C1390"/>
    </row>
    <row r="1391" spans="1:3" ht="12.75">
      <c r="A1391"/>
      <c r="C1391"/>
    </row>
    <row r="1392" spans="1:3" ht="12.75">
      <c r="A1392"/>
      <c r="C1392"/>
    </row>
    <row r="1393" spans="1:3" ht="12.75">
      <c r="A1393"/>
      <c r="C1393"/>
    </row>
    <row r="1394" spans="1:3" ht="12.75">
      <c r="A1394"/>
      <c r="C1394"/>
    </row>
    <row r="1395" spans="1:3" ht="12.75">
      <c r="A1395"/>
      <c r="C1395"/>
    </row>
    <row r="1396" spans="1:3" ht="12.75">
      <c r="A1396"/>
      <c r="C1396"/>
    </row>
    <row r="1397" spans="1:3" ht="12.75">
      <c r="A1397"/>
      <c r="C1397"/>
    </row>
    <row r="1398" spans="1:3" ht="12.75">
      <c r="A1398"/>
      <c r="C1398"/>
    </row>
    <row r="1399" spans="1:3" ht="12.75">
      <c r="A1399"/>
      <c r="C1399"/>
    </row>
    <row r="1400" spans="1:3" ht="12.75">
      <c r="A1400"/>
      <c r="C1400"/>
    </row>
    <row r="1401" spans="1:3" ht="12.75">
      <c r="A1401"/>
      <c r="C1401"/>
    </row>
    <row r="1402" spans="1:3" ht="12.75">
      <c r="A1402"/>
      <c r="C1402"/>
    </row>
    <row r="1403" spans="1:3" ht="12.75">
      <c r="A1403"/>
      <c r="C1403"/>
    </row>
    <row r="1404" spans="1:3" ht="12.75">
      <c r="A1404"/>
      <c r="C1404"/>
    </row>
    <row r="1405" spans="1:3" ht="12.75">
      <c r="A1405"/>
      <c r="C1405"/>
    </row>
    <row r="1406" spans="1:3" ht="12.75">
      <c r="A1406"/>
      <c r="C1406"/>
    </row>
    <row r="1407" spans="1:3" ht="12.75">
      <c r="A1407"/>
      <c r="C1407"/>
    </row>
    <row r="1408" spans="1:3" ht="12.75">
      <c r="A1408"/>
      <c r="C1408"/>
    </row>
    <row r="1409" spans="1:3" ht="12.75">
      <c r="A1409"/>
      <c r="C1409"/>
    </row>
    <row r="1410" spans="1:3" ht="12.75">
      <c r="A1410"/>
      <c r="C1410"/>
    </row>
    <row r="1411" spans="1:3" ht="12.75">
      <c r="A1411"/>
      <c r="C1411"/>
    </row>
    <row r="1412" spans="1:3" ht="12.75">
      <c r="A1412"/>
      <c r="C1412"/>
    </row>
    <row r="1413" spans="1:3" ht="12.75">
      <c r="A1413"/>
      <c r="C1413"/>
    </row>
    <row r="1414" spans="1:3" ht="12.75">
      <c r="A1414"/>
      <c r="C1414"/>
    </row>
    <row r="1415" spans="1:3" ht="12.75">
      <c r="A1415"/>
      <c r="C1415"/>
    </row>
    <row r="1416" spans="1:3" ht="12.75">
      <c r="A1416"/>
      <c r="C1416"/>
    </row>
    <row r="1417" spans="1:3" ht="12.75">
      <c r="A1417"/>
      <c r="C1417"/>
    </row>
    <row r="1418" spans="1:3" ht="12.75">
      <c r="A1418"/>
      <c r="C1418"/>
    </row>
    <row r="1419" spans="1:3" ht="12.75">
      <c r="A1419"/>
      <c r="C1419"/>
    </row>
    <row r="1420" spans="1:3" ht="12.75">
      <c r="A1420"/>
      <c r="C1420"/>
    </row>
    <row r="1421" spans="1:3" ht="12.75">
      <c r="A1421"/>
      <c r="C1421"/>
    </row>
    <row r="1422" spans="1:3" ht="12.75">
      <c r="A1422"/>
      <c r="C1422"/>
    </row>
    <row r="1423" spans="1:3" ht="12.75">
      <c r="A1423"/>
      <c r="C1423"/>
    </row>
    <row r="1424" spans="1:3" ht="12.75">
      <c r="A1424"/>
      <c r="C1424"/>
    </row>
    <row r="1425" spans="1:3" ht="12.75">
      <c r="A1425"/>
      <c r="C1425"/>
    </row>
    <row r="1426" spans="1:3" ht="12.75">
      <c r="A1426"/>
      <c r="C1426"/>
    </row>
    <row r="1427" spans="1:3" ht="12.75">
      <c r="A1427"/>
      <c r="C1427"/>
    </row>
    <row r="1428" spans="1:3" ht="12.75">
      <c r="A1428"/>
      <c r="C1428"/>
    </row>
    <row r="1429" spans="1:3" ht="12.75">
      <c r="A1429"/>
      <c r="C1429"/>
    </row>
    <row r="1430" spans="1:3" ht="12.75">
      <c r="A1430"/>
      <c r="C1430"/>
    </row>
    <row r="1431" spans="1:3" ht="12.75">
      <c r="A1431"/>
      <c r="C1431"/>
    </row>
    <row r="1432" spans="1:3" ht="12.75">
      <c r="A1432"/>
      <c r="C1432"/>
    </row>
    <row r="1433" spans="1:3" ht="12.75">
      <c r="A1433"/>
      <c r="C1433"/>
    </row>
    <row r="1434" spans="1:3" ht="12.75">
      <c r="A1434"/>
      <c r="C1434"/>
    </row>
    <row r="1435" spans="1:3" ht="12.75">
      <c r="A1435"/>
      <c r="C1435"/>
    </row>
    <row r="1436" spans="1:3" ht="12.75">
      <c r="A1436"/>
      <c r="C1436"/>
    </row>
    <row r="1437" spans="1:3" ht="12.75">
      <c r="A1437"/>
      <c r="C1437"/>
    </row>
    <row r="1438" spans="1:3" ht="12.75">
      <c r="A1438"/>
      <c r="C1438"/>
    </row>
    <row r="1439" spans="1:3" ht="12.75">
      <c r="A1439"/>
      <c r="C1439"/>
    </row>
    <row r="1440" spans="1:3" ht="12.75">
      <c r="A1440"/>
      <c r="C1440"/>
    </row>
    <row r="1441" spans="1:3" ht="12.75">
      <c r="A1441"/>
      <c r="C1441"/>
    </row>
    <row r="1442" spans="1:3" ht="12.75">
      <c r="A1442"/>
      <c r="C1442"/>
    </row>
    <row r="1443" spans="1:3" ht="12.75">
      <c r="A1443"/>
      <c r="C1443"/>
    </row>
    <row r="1444" spans="1:3" ht="12.75">
      <c r="A1444"/>
      <c r="C1444"/>
    </row>
    <row r="1445" spans="1:3" ht="12.75">
      <c r="A1445"/>
      <c r="C1445"/>
    </row>
    <row r="1446" spans="1:3" ht="12.75">
      <c r="A1446"/>
      <c r="C1446"/>
    </row>
    <row r="1447" spans="1:3" ht="12.75">
      <c r="A1447"/>
      <c r="C1447"/>
    </row>
    <row r="1448" spans="1:3" ht="12.75">
      <c r="A1448"/>
      <c r="C1448"/>
    </row>
    <row r="1449" spans="1:3" ht="12.75">
      <c r="A1449"/>
      <c r="C1449"/>
    </row>
    <row r="1450" spans="1:3" ht="12.75">
      <c r="A1450"/>
      <c r="C1450"/>
    </row>
    <row r="1451" spans="1:3" ht="12.75">
      <c r="A1451"/>
      <c r="C1451"/>
    </row>
    <row r="1452" spans="1:3" ht="12.75">
      <c r="A1452"/>
      <c r="C1452"/>
    </row>
    <row r="1453" spans="1:3" ht="12.75">
      <c r="A1453"/>
      <c r="C1453"/>
    </row>
    <row r="1454" spans="1:3" ht="12.75">
      <c r="A1454"/>
      <c r="C1454"/>
    </row>
    <row r="1455" spans="1:3" ht="12.75">
      <c r="A1455"/>
      <c r="C1455"/>
    </row>
    <row r="1456" spans="1:3" ht="12.75">
      <c r="A1456"/>
      <c r="C1456"/>
    </row>
    <row r="1457" spans="1:3" ht="12.75">
      <c r="A1457"/>
      <c r="C1457"/>
    </row>
    <row r="1458" spans="1:3" ht="12.75">
      <c r="A1458"/>
      <c r="C1458"/>
    </row>
    <row r="1459" spans="1:3" ht="12.75">
      <c r="A1459"/>
      <c r="C1459"/>
    </row>
    <row r="1460" spans="1:3" ht="12.75">
      <c r="A1460"/>
      <c r="C1460"/>
    </row>
    <row r="1461" spans="1:3" ht="12.75">
      <c r="A1461"/>
      <c r="C1461"/>
    </row>
    <row r="1462" spans="1:3" ht="12.75">
      <c r="A1462"/>
      <c r="C1462"/>
    </row>
    <row r="1463" spans="1:3" ht="12.75">
      <c r="A1463"/>
      <c r="C1463"/>
    </row>
    <row r="1464" spans="1:3" ht="12.75">
      <c r="A1464"/>
      <c r="C1464"/>
    </row>
    <row r="1465" spans="1:3" ht="12.75">
      <c r="A1465"/>
      <c r="C1465"/>
    </row>
    <row r="1466" spans="1:3" ht="12.75">
      <c r="A1466"/>
      <c r="C1466"/>
    </row>
    <row r="1467" spans="1:3" ht="12.75">
      <c r="A1467"/>
      <c r="C1467"/>
    </row>
    <row r="1468" spans="1:3" ht="12.75">
      <c r="A1468"/>
      <c r="C1468"/>
    </row>
    <row r="1469" spans="1:3" ht="12.75">
      <c r="A1469"/>
      <c r="C1469"/>
    </row>
    <row r="1470" spans="1:3" ht="12.75">
      <c r="A1470"/>
      <c r="C1470"/>
    </row>
    <row r="1471" spans="1:3" ht="12.75">
      <c r="A1471"/>
      <c r="C1471"/>
    </row>
    <row r="1472" spans="1:3" ht="12.75">
      <c r="A1472"/>
      <c r="C1472"/>
    </row>
    <row r="1473" spans="1:3" ht="12.75">
      <c r="A1473"/>
      <c r="C1473"/>
    </row>
    <row r="1474" spans="1:3" ht="12.75">
      <c r="A1474"/>
      <c r="C1474"/>
    </row>
    <row r="1475" spans="1:3" ht="12.75">
      <c r="A1475"/>
      <c r="C1475"/>
    </row>
    <row r="1476" spans="1:3" ht="12.75">
      <c r="A1476"/>
      <c r="C1476"/>
    </row>
    <row r="1477" spans="1:3" ht="12.75">
      <c r="A1477"/>
      <c r="C1477"/>
    </row>
    <row r="1478" spans="1:3" ht="12.75">
      <c r="A1478"/>
      <c r="C1478"/>
    </row>
    <row r="1479" spans="1:3" ht="12.75">
      <c r="A1479"/>
      <c r="C1479"/>
    </row>
    <row r="1480" spans="1:3" ht="12.75">
      <c r="A1480"/>
      <c r="C1480"/>
    </row>
    <row r="1481" spans="1:3" ht="12.75">
      <c r="A1481"/>
      <c r="C1481"/>
    </row>
    <row r="1482" spans="1:3" ht="12.75">
      <c r="A1482"/>
      <c r="C1482"/>
    </row>
    <row r="1483" spans="1:3" ht="12.75">
      <c r="A1483"/>
      <c r="C1483"/>
    </row>
    <row r="1484" spans="1:3" ht="12.75">
      <c r="A1484"/>
      <c r="C1484"/>
    </row>
    <row r="1485" spans="1:3" ht="12.75">
      <c r="A1485"/>
      <c r="C1485"/>
    </row>
    <row r="1486" spans="1:3" ht="12.75">
      <c r="A1486"/>
      <c r="C1486"/>
    </row>
    <row r="1487" spans="1:3" ht="12.75">
      <c r="A1487"/>
      <c r="C1487"/>
    </row>
    <row r="1488" spans="1:3" ht="12.75">
      <c r="A1488"/>
      <c r="C1488"/>
    </row>
    <row r="1489" spans="1:3" ht="12.75">
      <c r="A1489"/>
      <c r="C1489"/>
    </row>
    <row r="1490" spans="1:3" ht="12.75">
      <c r="A1490"/>
      <c r="C1490"/>
    </row>
    <row r="1491" spans="1:3" ht="12.75">
      <c r="A1491"/>
      <c r="C1491"/>
    </row>
    <row r="1492" spans="1:3" ht="12.75">
      <c r="A1492"/>
      <c r="C1492"/>
    </row>
    <row r="1493" spans="1:3" ht="12.75">
      <c r="A1493"/>
      <c r="C1493"/>
    </row>
    <row r="1494" spans="1:3" ht="12.75">
      <c r="A1494"/>
      <c r="C1494"/>
    </row>
    <row r="1495" spans="1:3" ht="12.75">
      <c r="A1495"/>
      <c r="C1495"/>
    </row>
    <row r="1496" spans="1:3" ht="12.75">
      <c r="A1496"/>
      <c r="C1496"/>
    </row>
    <row r="1497" spans="1:3" ht="12.75">
      <c r="A1497"/>
      <c r="C1497"/>
    </row>
    <row r="1498" spans="1:3" ht="12.75">
      <c r="A1498"/>
      <c r="C1498"/>
    </row>
    <row r="1499" spans="1:3" ht="12.75">
      <c r="A1499"/>
      <c r="C1499"/>
    </row>
    <row r="1500" spans="1:3" ht="12.75">
      <c r="A1500"/>
      <c r="C1500"/>
    </row>
    <row r="1501" spans="1:3" ht="12.75">
      <c r="A1501"/>
      <c r="C1501"/>
    </row>
    <row r="1502" spans="1:3" ht="12.75">
      <c r="A1502"/>
      <c r="C1502"/>
    </row>
    <row r="1503" spans="1:3" ht="12.75">
      <c r="A1503"/>
      <c r="C1503"/>
    </row>
    <row r="1504" spans="1:3" ht="12.75">
      <c r="A1504"/>
      <c r="C1504"/>
    </row>
    <row r="1505" spans="1:3" ht="12.75">
      <c r="A1505"/>
      <c r="C1505"/>
    </row>
    <row r="1506" spans="1:3" ht="12.75">
      <c r="A1506"/>
      <c r="C1506"/>
    </row>
    <row r="1507" spans="1:3" ht="12.75">
      <c r="A1507"/>
      <c r="C1507"/>
    </row>
    <row r="1508" spans="1:3" ht="12.75">
      <c r="A1508"/>
      <c r="C1508"/>
    </row>
    <row r="1509" spans="1:3" ht="12.75">
      <c r="A1509"/>
      <c r="C1509"/>
    </row>
    <row r="1510" spans="1:3" ht="12.75">
      <c r="A1510"/>
      <c r="C1510"/>
    </row>
    <row r="1511" spans="1:3" ht="12.75">
      <c r="A1511"/>
      <c r="C1511"/>
    </row>
    <row r="1512" spans="1:3" ht="12.75">
      <c r="A1512"/>
      <c r="C1512"/>
    </row>
    <row r="1513" spans="1:3" ht="12.75">
      <c r="A1513"/>
      <c r="C1513"/>
    </row>
    <row r="1514" spans="1:3" ht="12.75">
      <c r="A1514"/>
      <c r="C1514"/>
    </row>
    <row r="1515" spans="1:3" ht="12.75">
      <c r="A1515"/>
      <c r="C1515"/>
    </row>
    <row r="1516" spans="1:3" ht="12.75">
      <c r="A1516"/>
      <c r="C1516"/>
    </row>
    <row r="1517" spans="1:3" ht="12.75">
      <c r="A1517"/>
      <c r="C1517"/>
    </row>
    <row r="1518" spans="1:3" ht="12.75">
      <c r="A1518"/>
      <c r="C1518"/>
    </row>
    <row r="1519" spans="1:3" ht="12.75">
      <c r="A1519"/>
      <c r="C1519"/>
    </row>
    <row r="1520" spans="1:3" ht="12.75">
      <c r="A1520"/>
      <c r="C1520"/>
    </row>
    <row r="1521" spans="1:3" ht="12.75">
      <c r="A1521"/>
      <c r="C1521"/>
    </row>
    <row r="1522" spans="1:3" ht="12.75">
      <c r="A1522"/>
      <c r="C1522"/>
    </row>
    <row r="1523" spans="1:3" ht="12.75">
      <c r="A1523"/>
      <c r="C1523"/>
    </row>
    <row r="1524" spans="1:3" ht="12.75">
      <c r="A1524"/>
      <c r="C1524"/>
    </row>
    <row r="1525" spans="1:3" ht="12.75">
      <c r="A1525"/>
      <c r="C1525"/>
    </row>
    <row r="1526" spans="1:3" ht="12.75">
      <c r="A1526"/>
      <c r="C1526"/>
    </row>
    <row r="1527" spans="1:3" ht="12.75">
      <c r="A1527"/>
      <c r="C1527"/>
    </row>
    <row r="1528" spans="1:3" ht="12.75">
      <c r="A1528"/>
      <c r="C1528"/>
    </row>
    <row r="1529" spans="1:3" ht="12.75">
      <c r="A1529"/>
      <c r="C1529"/>
    </row>
    <row r="1530" spans="1:3" ht="12.75">
      <c r="A1530"/>
      <c r="C1530"/>
    </row>
    <row r="1531" spans="1:3" ht="12.75">
      <c r="A1531"/>
      <c r="C1531"/>
    </row>
    <row r="1532" spans="1:3" ht="12.75">
      <c r="A1532"/>
      <c r="C1532"/>
    </row>
    <row r="1533" spans="1:3" ht="12.75">
      <c r="A1533"/>
      <c r="C1533"/>
    </row>
    <row r="1534" spans="1:3" ht="12.75">
      <c r="A1534"/>
      <c r="C1534"/>
    </row>
    <row r="1535" spans="1:3" ht="12.75">
      <c r="A1535"/>
      <c r="C1535"/>
    </row>
    <row r="1536" spans="1:3" ht="12.75">
      <c r="A1536"/>
      <c r="C1536"/>
    </row>
    <row r="1537" spans="1:3" ht="12.75">
      <c r="A1537"/>
      <c r="C1537"/>
    </row>
    <row r="1538" spans="1:3" ht="12.75">
      <c r="A1538"/>
      <c r="C1538"/>
    </row>
    <row r="1539" spans="1:3" ht="12.75">
      <c r="A1539"/>
      <c r="C1539"/>
    </row>
    <row r="1540" spans="1:3" ht="12.75">
      <c r="A1540"/>
      <c r="C1540"/>
    </row>
    <row r="1541" spans="1:3" ht="12.75">
      <c r="A1541"/>
      <c r="C1541"/>
    </row>
    <row r="1542" spans="1:3" ht="12.75">
      <c r="A1542"/>
      <c r="C1542"/>
    </row>
    <row r="1543" spans="1:3" ht="12.75">
      <c r="A1543"/>
      <c r="C1543"/>
    </row>
    <row r="1544" spans="1:3" ht="12.75">
      <c r="A1544"/>
      <c r="C1544"/>
    </row>
    <row r="1545" spans="1:3" ht="12.75">
      <c r="A1545"/>
      <c r="C1545"/>
    </row>
    <row r="1546" spans="1:3" ht="12.75">
      <c r="A1546"/>
      <c r="C1546"/>
    </row>
    <row r="1547" spans="1:3" ht="12.75">
      <c r="A1547"/>
      <c r="C1547"/>
    </row>
    <row r="1548" spans="1:3" ht="12.75">
      <c r="A1548"/>
      <c r="C1548"/>
    </row>
    <row r="1549" spans="1:3" ht="12.75">
      <c r="A1549"/>
      <c r="C1549"/>
    </row>
    <row r="1550" spans="1:3" ht="12.75">
      <c r="A1550"/>
      <c r="C1550"/>
    </row>
    <row r="1551" spans="1:3" ht="12.75">
      <c r="A1551"/>
      <c r="C1551"/>
    </row>
    <row r="1552" spans="1:3" ht="12.75">
      <c r="A1552"/>
      <c r="C1552"/>
    </row>
    <row r="1553" spans="1:3" ht="12.75">
      <c r="A1553"/>
      <c r="C1553"/>
    </row>
    <row r="1554" spans="1:3" ht="12.75">
      <c r="A1554"/>
      <c r="C1554"/>
    </row>
    <row r="1555" spans="1:3" ht="12.75">
      <c r="A1555"/>
      <c r="C1555"/>
    </row>
    <row r="1556" spans="1:3" ht="12.75">
      <c r="A1556"/>
      <c r="C1556"/>
    </row>
    <row r="1557" spans="1:3" ht="12.75">
      <c r="A1557"/>
      <c r="C1557"/>
    </row>
    <row r="1558" spans="1:3" ht="12.75">
      <c r="A1558"/>
      <c r="C1558"/>
    </row>
    <row r="1559" spans="1:3" ht="12.75">
      <c r="A1559"/>
      <c r="C1559"/>
    </row>
    <row r="1560" spans="1:3" ht="12.75">
      <c r="A1560"/>
      <c r="C1560"/>
    </row>
    <row r="1561" spans="1:3" ht="12.75">
      <c r="A1561"/>
      <c r="C1561"/>
    </row>
    <row r="1562" spans="1:3" ht="12.75">
      <c r="A1562"/>
      <c r="C1562"/>
    </row>
    <row r="1563" spans="1:3" ht="12.75">
      <c r="A1563"/>
      <c r="C1563"/>
    </row>
    <row r="1564" spans="1:3" ht="12.75">
      <c r="A1564"/>
      <c r="C1564"/>
    </row>
    <row r="1565" spans="1:3" ht="12.75">
      <c r="A1565"/>
      <c r="C1565"/>
    </row>
    <row r="1566" spans="1:3" ht="12.75">
      <c r="A1566"/>
      <c r="C1566"/>
    </row>
    <row r="1567" spans="1:3" ht="12.75">
      <c r="A1567"/>
      <c r="C1567"/>
    </row>
    <row r="1568" spans="1:3" ht="12.75">
      <c r="A1568"/>
      <c r="C1568"/>
    </row>
    <row r="1569" spans="1:3" ht="12.75">
      <c r="A1569"/>
      <c r="C1569"/>
    </row>
    <row r="1570" spans="1:3" ht="12.75">
      <c r="A1570"/>
      <c r="C1570"/>
    </row>
    <row r="1571" spans="1:3" ht="12.75">
      <c r="A1571"/>
      <c r="C1571"/>
    </row>
    <row r="1572" spans="1:3" ht="12.75">
      <c r="A1572"/>
      <c r="C1572"/>
    </row>
    <row r="1573" spans="1:3" ht="12.75">
      <c r="A1573"/>
      <c r="C1573"/>
    </row>
    <row r="1574" spans="1:3" ht="12.75">
      <c r="A1574"/>
      <c r="C1574"/>
    </row>
    <row r="1575" spans="1:3" ht="12.75">
      <c r="A1575"/>
      <c r="C1575"/>
    </row>
    <row r="1576" spans="1:3" ht="12.75">
      <c r="A1576"/>
      <c r="C1576"/>
    </row>
    <row r="1577" spans="1:3" ht="12.75">
      <c r="A1577"/>
      <c r="C1577"/>
    </row>
    <row r="1578" spans="1:3" ht="12.75">
      <c r="A1578"/>
      <c r="C1578"/>
    </row>
    <row r="1579" spans="1:3" ht="12.75">
      <c r="A1579"/>
      <c r="C1579"/>
    </row>
    <row r="1580" spans="1:3" ht="12.75">
      <c r="A1580"/>
      <c r="C1580"/>
    </row>
    <row r="1581" spans="1:3" ht="12.75">
      <c r="A1581"/>
      <c r="C1581"/>
    </row>
    <row r="1582" spans="1:3" ht="12.75">
      <c r="A1582"/>
      <c r="C1582"/>
    </row>
    <row r="1583" spans="1:3" ht="12.75">
      <c r="A1583"/>
      <c r="C1583"/>
    </row>
    <row r="1584" spans="1:3" ht="12.75">
      <c r="A1584"/>
      <c r="C1584"/>
    </row>
    <row r="1585" spans="1:3" ht="12.75">
      <c r="A1585"/>
      <c r="C1585"/>
    </row>
    <row r="1586" spans="1:3" ht="12.75">
      <c r="A1586"/>
      <c r="C1586"/>
    </row>
    <row r="1587" spans="1:3" ht="12.75">
      <c r="A1587"/>
      <c r="C1587"/>
    </row>
    <row r="1588" spans="1:3" ht="12.75">
      <c r="A1588"/>
      <c r="C1588"/>
    </row>
    <row r="1589" spans="1:3" ht="12.75">
      <c r="A1589"/>
      <c r="C1589"/>
    </row>
    <row r="1590" spans="1:3" ht="12.75">
      <c r="A1590"/>
      <c r="C1590"/>
    </row>
    <row r="1591" spans="1:3" ht="12.75">
      <c r="A1591"/>
      <c r="C1591"/>
    </row>
    <row r="1592" spans="1:3" ht="12.75">
      <c r="A1592"/>
      <c r="C1592"/>
    </row>
    <row r="1593" spans="1:3" ht="12.75">
      <c r="A1593"/>
      <c r="C1593"/>
    </row>
    <row r="1594" spans="1:3" ht="12.75">
      <c r="A1594"/>
      <c r="C1594"/>
    </row>
    <row r="1595" spans="1:3" ht="12.75">
      <c r="A1595"/>
      <c r="C1595"/>
    </row>
    <row r="1596" spans="1:3" ht="12.75">
      <c r="A1596"/>
      <c r="C1596"/>
    </row>
    <row r="1597" spans="1:3" ht="12.75">
      <c r="A1597"/>
      <c r="C1597"/>
    </row>
    <row r="1598" spans="1:3" ht="12.75">
      <c r="A1598"/>
      <c r="C1598"/>
    </row>
    <row r="1599" spans="1:3" ht="12.75">
      <c r="A1599"/>
      <c r="C1599"/>
    </row>
    <row r="1600" spans="1:3" ht="12.75">
      <c r="A1600"/>
      <c r="C1600"/>
    </row>
    <row r="1601" spans="1:3" ht="12.75">
      <c r="A1601"/>
      <c r="C1601"/>
    </row>
    <row r="1602" spans="1:3" ht="12.75">
      <c r="A1602"/>
      <c r="C1602"/>
    </row>
    <row r="1603" spans="1:3" ht="12.75">
      <c r="A1603"/>
      <c r="C1603"/>
    </row>
    <row r="1604" spans="1:3" ht="12.75">
      <c r="A1604"/>
      <c r="C1604"/>
    </row>
    <row r="1605" spans="1:3" ht="12.75">
      <c r="A1605"/>
      <c r="C1605"/>
    </row>
    <row r="1606" spans="1:3" ht="12.75">
      <c r="A1606"/>
      <c r="C1606"/>
    </row>
    <row r="1607" spans="1:3" ht="12.75">
      <c r="A1607"/>
      <c r="C1607"/>
    </row>
    <row r="1608" spans="1:3" ht="12.75">
      <c r="A1608"/>
      <c r="C1608"/>
    </row>
    <row r="1609" spans="1:3" ht="12.75">
      <c r="A1609"/>
      <c r="C1609"/>
    </row>
    <row r="1610" spans="1:3" ht="12.75">
      <c r="A1610"/>
      <c r="C1610"/>
    </row>
    <row r="1611" spans="1:3" ht="12.75">
      <c r="A1611"/>
      <c r="C1611"/>
    </row>
    <row r="1612" spans="1:3" ht="12.75">
      <c r="A1612"/>
      <c r="C1612"/>
    </row>
    <row r="1613" spans="1:3" ht="12.75">
      <c r="A1613"/>
      <c r="C1613"/>
    </row>
    <row r="1614" spans="1:3" ht="12.75">
      <c r="A1614"/>
      <c r="C1614"/>
    </row>
    <row r="1615" spans="1:3" ht="12.75">
      <c r="A1615"/>
      <c r="C1615"/>
    </row>
    <row r="1616" spans="1:3" ht="12.75">
      <c r="A1616"/>
      <c r="C1616"/>
    </row>
    <row r="1617" spans="1:3" ht="12.75">
      <c r="A1617"/>
      <c r="C1617"/>
    </row>
    <row r="1618" spans="1:3" ht="12.75">
      <c r="A1618"/>
      <c r="C1618"/>
    </row>
    <row r="1619" spans="1:3" ht="12.75">
      <c r="A1619"/>
      <c r="C1619"/>
    </row>
    <row r="1620" spans="1:3" ht="12.75">
      <c r="A1620"/>
      <c r="C1620"/>
    </row>
    <row r="1621" spans="1:3" ht="12.75">
      <c r="A1621"/>
      <c r="C1621"/>
    </row>
    <row r="1622" spans="1:3" ht="12.75">
      <c r="A1622"/>
      <c r="C1622"/>
    </row>
    <row r="1623" spans="1:3" ht="12.75">
      <c r="A1623"/>
      <c r="C1623"/>
    </row>
    <row r="1624" spans="1:3" ht="12.75">
      <c r="A1624"/>
      <c r="C1624"/>
    </row>
    <row r="1625" spans="1:3" ht="12.75">
      <c r="A1625"/>
      <c r="C1625"/>
    </row>
    <row r="1626" spans="1:3" ht="12.75">
      <c r="A1626"/>
      <c r="C1626"/>
    </row>
    <row r="1627" spans="1:3" ht="12.75">
      <c r="A1627"/>
      <c r="C1627"/>
    </row>
    <row r="1628" spans="1:3" ht="12.75">
      <c r="A1628"/>
      <c r="C1628"/>
    </row>
    <row r="1629" spans="1:3" ht="12.75">
      <c r="A1629"/>
      <c r="C1629"/>
    </row>
    <row r="1630" spans="1:3" ht="12.75">
      <c r="A1630"/>
      <c r="C1630"/>
    </row>
    <row r="1631" spans="1:3" ht="12.75">
      <c r="A1631"/>
      <c r="C1631"/>
    </row>
    <row r="1632" spans="1:3" ht="12.75">
      <c r="A1632"/>
      <c r="C1632"/>
    </row>
    <row r="1633" spans="1:3" ht="12.75">
      <c r="A1633"/>
      <c r="C1633"/>
    </row>
    <row r="1634" spans="1:3" ht="12.75">
      <c r="A1634"/>
      <c r="C1634"/>
    </row>
    <row r="1635" spans="1:3" ht="12.75">
      <c r="A1635"/>
      <c r="C1635"/>
    </row>
    <row r="1636" spans="1:3" ht="12.75">
      <c r="A1636"/>
      <c r="C1636"/>
    </row>
    <row r="1637" spans="1:3" ht="12.75">
      <c r="A1637"/>
      <c r="C1637"/>
    </row>
    <row r="1638" spans="1:3" ht="12.75">
      <c r="A1638"/>
      <c r="C1638"/>
    </row>
    <row r="1639" spans="1:3" ht="12.75">
      <c r="A1639"/>
      <c r="C1639"/>
    </row>
    <row r="1640" spans="1:3" ht="12.75">
      <c r="A1640"/>
      <c r="C1640"/>
    </row>
    <row r="1641" spans="1:3" ht="12.75">
      <c r="A1641"/>
      <c r="C1641"/>
    </row>
    <row r="1642" spans="1:3" ht="12.75">
      <c r="A1642"/>
      <c r="C1642"/>
    </row>
    <row r="1643" spans="1:3" ht="12.75">
      <c r="A1643"/>
      <c r="C1643"/>
    </row>
    <row r="1644" spans="1:3" ht="12.75">
      <c r="A1644"/>
      <c r="C1644"/>
    </row>
    <row r="1645" spans="1:3" ht="12.75">
      <c r="A1645"/>
      <c r="C1645"/>
    </row>
    <row r="1646" spans="1:3" ht="12.75">
      <c r="A1646"/>
      <c r="C1646"/>
    </row>
    <row r="1647" spans="1:3" ht="12.75">
      <c r="A1647"/>
      <c r="C1647"/>
    </row>
    <row r="1648" spans="1:3" ht="12.75">
      <c r="A1648"/>
      <c r="C1648"/>
    </row>
    <row r="1649" spans="1:3" ht="12.75">
      <c r="A1649"/>
      <c r="C1649"/>
    </row>
    <row r="1650" spans="1:3" ht="12.75">
      <c r="A1650"/>
      <c r="C1650"/>
    </row>
    <row r="1651" spans="1:3" ht="12.75">
      <c r="A1651"/>
      <c r="C1651"/>
    </row>
    <row r="1652" spans="1:3" ht="12.75">
      <c r="A1652"/>
      <c r="C1652"/>
    </row>
    <row r="1653" spans="1:3" ht="12.75">
      <c r="A1653"/>
      <c r="C1653"/>
    </row>
    <row r="1654" spans="1:3" ht="12.75">
      <c r="A1654"/>
      <c r="C1654"/>
    </row>
    <row r="1655" spans="1:3" ht="12.75">
      <c r="A1655"/>
      <c r="C1655"/>
    </row>
    <row r="1656" spans="1:3" ht="12.75">
      <c r="A1656"/>
      <c r="C1656"/>
    </row>
    <row r="1657" spans="1:3" ht="12.75">
      <c r="A1657"/>
      <c r="C1657"/>
    </row>
    <row r="1658" spans="1:3" ht="12.75">
      <c r="A1658"/>
      <c r="C1658"/>
    </row>
    <row r="1659" spans="1:3" ht="12.75">
      <c r="A1659"/>
      <c r="C1659"/>
    </row>
    <row r="1660" spans="1:3" ht="12.75">
      <c r="A1660"/>
      <c r="C1660"/>
    </row>
    <row r="1661" spans="1:3" ht="12.75">
      <c r="A1661"/>
      <c r="C1661"/>
    </row>
    <row r="1662" spans="1:3" ht="12.75">
      <c r="A1662"/>
      <c r="C1662"/>
    </row>
    <row r="1663" spans="1:3" ht="12.75">
      <c r="A1663"/>
      <c r="C1663"/>
    </row>
    <row r="1664" spans="1:3" ht="12.75">
      <c r="A1664"/>
      <c r="C1664"/>
    </row>
    <row r="1665" spans="1:3" ht="12.75">
      <c r="A1665"/>
      <c r="C1665"/>
    </row>
    <row r="1666" spans="1:3" ht="12.75">
      <c r="A1666"/>
      <c r="C1666"/>
    </row>
    <row r="1667" spans="1:3" ht="12.75">
      <c r="A1667"/>
      <c r="C1667"/>
    </row>
    <row r="1668" spans="1:3" ht="12.75">
      <c r="A1668"/>
      <c r="C1668"/>
    </row>
    <row r="1669" spans="1:3" ht="12.75">
      <c r="A1669"/>
      <c r="C1669"/>
    </row>
    <row r="1670" spans="1:3" ht="12.75">
      <c r="A1670"/>
      <c r="C1670"/>
    </row>
    <row r="1671" spans="1:3" ht="12.75">
      <c r="A1671"/>
      <c r="C1671"/>
    </row>
    <row r="1672" spans="1:3" ht="12.75">
      <c r="A1672"/>
      <c r="C1672"/>
    </row>
    <row r="1673" spans="1:3" ht="12.75">
      <c r="A1673"/>
      <c r="C1673"/>
    </row>
    <row r="1674" spans="1:3" ht="12.75">
      <c r="A1674"/>
      <c r="C1674"/>
    </row>
    <row r="1675" spans="1:3" ht="12.75">
      <c r="A1675"/>
      <c r="C1675"/>
    </row>
    <row r="1676" spans="1:3" ht="12.75">
      <c r="A1676"/>
      <c r="C1676"/>
    </row>
    <row r="1677" spans="1:3" ht="12.75">
      <c r="A1677"/>
      <c r="C1677"/>
    </row>
    <row r="1678" spans="1:3" ht="12.75">
      <c r="A1678"/>
      <c r="C1678"/>
    </row>
    <row r="1679" spans="1:3" ht="12.75">
      <c r="A1679"/>
      <c r="C1679"/>
    </row>
    <row r="1680" spans="1:3" ht="12.75">
      <c r="A1680"/>
      <c r="C1680"/>
    </row>
    <row r="1681" spans="1:3" ht="12.75">
      <c r="A1681"/>
      <c r="C1681"/>
    </row>
    <row r="1682" spans="1:3" ht="12.75">
      <c r="A1682"/>
      <c r="C1682"/>
    </row>
    <row r="1683" spans="1:3" ht="12.75">
      <c r="A1683"/>
      <c r="C1683"/>
    </row>
    <row r="1684" spans="1:3" ht="12.75">
      <c r="A1684"/>
      <c r="C1684"/>
    </row>
    <row r="1685" spans="1:3" ht="12.75">
      <c r="A1685"/>
      <c r="C1685"/>
    </row>
    <row r="1686" spans="1:3" ht="12.75">
      <c r="A1686"/>
      <c r="C1686"/>
    </row>
    <row r="1687" spans="1:3" ht="12.75">
      <c r="A1687"/>
      <c r="C1687"/>
    </row>
    <row r="1688" spans="1:3" ht="12.75">
      <c r="A1688"/>
      <c r="C1688"/>
    </row>
    <row r="1689" spans="1:3" ht="12.75">
      <c r="A1689"/>
      <c r="C1689"/>
    </row>
    <row r="1690" spans="1:3" ht="12.75">
      <c r="A1690"/>
      <c r="C1690"/>
    </row>
    <row r="1691" spans="1:3" ht="12.75">
      <c r="A1691"/>
      <c r="C1691"/>
    </row>
    <row r="1692" spans="1:3" ht="12.75">
      <c r="A1692"/>
      <c r="C1692"/>
    </row>
    <row r="1693" spans="1:3" ht="12.75">
      <c r="A1693"/>
      <c r="C1693"/>
    </row>
    <row r="1694" spans="1:3" ht="12.75">
      <c r="A1694"/>
      <c r="C1694"/>
    </row>
    <row r="1695" spans="1:3" ht="12.75">
      <c r="A1695"/>
      <c r="C1695"/>
    </row>
    <row r="1696" spans="1:3" ht="12.75">
      <c r="A1696"/>
      <c r="C1696"/>
    </row>
    <row r="1697" ht="12.75">
      <c r="C1697" s="46"/>
    </row>
    <row r="1698" ht="12.75">
      <c r="C1698" s="46"/>
    </row>
  </sheetData>
  <sheetProtection/>
  <printOptions/>
  <pageMargins left="0.75" right="0.5" top="1" bottom="1" header="0.5" footer="0.5"/>
  <pageSetup horizontalDpi="300" verticalDpi="300" orientation="portrait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Mills Pacific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L. Rozek</dc:creator>
  <cp:keywords/>
  <dc:description/>
  <cp:lastModifiedBy>Kurt L. Rozek</cp:lastModifiedBy>
  <cp:lastPrinted>2002-06-05T20:46:09Z</cp:lastPrinted>
  <dcterms:created xsi:type="dcterms:W3CDTF">1999-12-12T23:00:45Z</dcterms:created>
  <dcterms:modified xsi:type="dcterms:W3CDTF">2007-12-03T20:31:09Z</dcterms:modified>
  <cp:category/>
  <cp:version/>
  <cp:contentType/>
  <cp:contentStatus/>
</cp:coreProperties>
</file>